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ITA 68\ข้อมูล ITA\O12\O12 รอบอุทรณ์\"/>
    </mc:Choice>
  </mc:AlternateContent>
  <xr:revisionPtr revIDLastSave="0" documentId="13_ncr:1_{FD6C22DF-9139-4AB8-92CA-39D0DCC59BC9}" xr6:coauthVersionLast="47" xr6:coauthVersionMax="47" xr10:uidLastSave="{00000000-0000-0000-0000-000000000000}"/>
  <bookViews>
    <workbookView xWindow="-108" yWindow="-108" windowWidth="23256" windowHeight="12576" xr2:uid="{8791FA01-5560-486A-B883-8111DCC5D2FA}"/>
  </bookViews>
  <sheets>
    <sheet name="ขนอม" sheetId="1" r:id="rId1"/>
  </sheets>
  <definedNames>
    <definedName name="_xlnm.Print_Area" localSheetId="0">ขนอม!$A$1:$L$66</definedName>
    <definedName name="_xlnm.Print_Titles" localSheetId="0">ขนอม!$6:$8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D55" i="1"/>
  <c r="K51" i="1"/>
  <c r="J51" i="1"/>
  <c r="J35" i="1"/>
  <c r="K48" i="1"/>
  <c r="J48" i="1"/>
  <c r="K46" i="1"/>
  <c r="J46" i="1"/>
  <c r="K49" i="1"/>
  <c r="J49" i="1"/>
  <c r="K44" i="1"/>
  <c r="J44" i="1"/>
  <c r="J23" i="1"/>
  <c r="J22" i="1"/>
  <c r="J21" i="1"/>
  <c r="J20" i="1"/>
  <c r="J19" i="1"/>
  <c r="J18" i="1"/>
  <c r="K55" i="1" l="1"/>
  <c r="K42" i="1"/>
  <c r="J42" i="1"/>
  <c r="K39" i="1"/>
  <c r="J39" i="1"/>
  <c r="K37" i="1"/>
  <c r="J37" i="1"/>
  <c r="K35" i="1"/>
  <c r="K34" i="1"/>
  <c r="J34" i="1"/>
  <c r="K32" i="1"/>
  <c r="J32" i="1"/>
  <c r="K31" i="1"/>
  <c r="J31" i="1"/>
  <c r="K30" i="1"/>
  <c r="J30" i="1"/>
  <c r="K27" i="1"/>
  <c r="J27" i="1"/>
  <c r="K23" i="1"/>
  <c r="K22" i="1"/>
  <c r="K21" i="1"/>
  <c r="K20" i="1"/>
  <c r="K19" i="1"/>
  <c r="K18" i="1"/>
  <c r="K11" i="1"/>
  <c r="J11" i="1"/>
</calcChain>
</file>

<file path=xl/sharedStrings.xml><?xml version="1.0" encoding="utf-8"?>
<sst xmlns="http://schemas.openxmlformats.org/spreadsheetml/2006/main" count="174" uniqueCount="56">
  <si>
    <t>รายงานผลการใช้จ่ายงบประมาณ สถานีตำรวจภูธรขนอม จว.นครศรีธรรมราช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</si>
  <si>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</si>
  <si>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</si>
  <si>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</si>
  <si>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</si>
  <si>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</si>
  <si>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</si>
  <si>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</si>
  <si>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</si>
  <si>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</si>
  <si>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</si>
  <si>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</si>
  <si>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</si>
  <si>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</si>
  <si>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</si>
  <si>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</si>
  <si>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</si>
  <si>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</si>
  <si>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</si>
  <si>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</si>
  <si>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</si>
  <si>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</si>
  <si>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</si>
  <si>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</si>
  <si>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</si>
  <si>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</si>
  <si>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</si>
  <si>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ค่าตอบแทนพยาน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</si>
  <si>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</si>
  <si>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</si>
  <si>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</si>
  <si>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</si>
  <si>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</si>
  <si>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</si>
  <si>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</si>
  <si>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</si>
  <si>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</si>
  <si>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</si>
  <si>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</si>
  <si>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</si>
  <si>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</si>
  <si>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โครงการชุมชนมวลชนสัมพันธ์การมีส่วนร่วมของประชาชน</t>
  </si>
  <si>
    <t>รวม</t>
  </si>
  <si>
    <t>ข้อมูล ณ วันที่ 31 มีนาคม 2568</t>
  </si>
  <si>
    <t>2 ค่าตอบแทนคุ้มครองพยาน</t>
  </si>
  <si>
    <t>3 ค่าตอบแทนนักจิตวิทยา</t>
  </si>
  <si>
    <t>4 ค่าตอบแทนชันสูตรพลิกศพ</t>
  </si>
  <si>
    <t>5. ค่าส่งหมายเรียกพยาน</t>
  </si>
  <si>
    <t>6 ค่าตอบแทนสอบสวนคดีอาญา</t>
  </si>
  <si>
    <t>โครงการตำบลยั่งยืนเพื่อแก้ไขปัญหายาเสพติดแบบครบวงจร</t>
  </si>
  <si>
    <t>โครงการบริหารจัดการสกัดกั้นยาเสพติดพื้นที่ชายแดน</t>
  </si>
  <si>
    <t xml:space="preserve">โครงการ การศึกษาเพื่อต่อต้านการใช้ยาเสพติดในโรงเรียน </t>
  </si>
  <si>
    <t>(D.A.R.E) ประเทศไทยสำหรับเป็นค่าตอบแทนการสอบ</t>
  </si>
  <si>
    <t>ครูตำรวจ</t>
  </si>
  <si>
    <t>กต.ตร.</t>
  </si>
  <si>
    <t>ประจำปีงบประมาณ พ.ศ.2568 ไตรมาส 1 - 2 (ต.ค. 67 -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</si>
</sst>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8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8"/>
      <color rgb="FF800000"/>
      <name val="TH SarabunPSK"/>
      <family val="2"/>
    </font>
    <font>
      <sz val="18"/>
      <color theme="1"/>
      <name val="TH SarabunPSK"/>
      <family val="2"/>
    </font>
    <font>
      <sz val="18"/>
      <color rgb="FF800000"/>
      <name val="TH SarabunPSK"/>
      <family val="2"/>
    </font>
    <font>
      <b/>
      <sz val="16"/>
      <color rgb="FF002060"/>
      <name val="TH SarabunPSK"/>
      <family val="2"/>
    </font>
    <font>
      <b/>
      <sz val="24"/>
      <color theme="0"/>
      <name val="TH SarabunPSK"/>
      <family val="2"/>
    </font>
    <font>
      <sz val="20"/>
      <color theme="0"/>
      <name val="TH SarabunPSK"/>
      <family val="2"/>
    </font>
    <font>
      <sz val="26"/>
      <color theme="0"/>
      <name val="TH SarabunPSK"/>
      <family val="2"/>
    </font>
    <font>
      <sz val="16"/>
      <color rgb="FF660033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1"/>
      <name val="TH SarabunPSK"/>
      <family val="2"/>
    </font>
    <font>
      <b/>
      <sz val="36"/>
      <color theme="0" tint="-4.9989318521683403E-2"/>
      <name val="TH SarabunPSK"/>
      <family val="2"/>
    </font>
    <font>
      <b/>
      <sz val="36"/>
      <color theme="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0033"/>
        <bgColor indexed="64"/>
      </patternFill>
    </fill>
  </fills>
  <borders count="139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rgb="FFC00000"/>
      </left>
      <right/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thin">
        <color theme="1"/>
      </right>
      <top style="hair">
        <color rgb="FF002060"/>
      </top>
      <bottom style="hair">
        <color rgb="FFC0000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ck">
        <color theme="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" fontId="6" fillId="3" borderId="15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" fontId="6" fillId="3" borderId="18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5" borderId="20" xfId="0" applyFont="1" applyFill="1" applyBorder="1"/>
    <xf numFmtId="43" fontId="6" fillId="5" borderId="21" xfId="1" applyFont="1" applyFill="1" applyBorder="1" applyAlignment="1">
      <alignment vertical="center"/>
    </xf>
    <xf numFmtId="4" fontId="6" fillId="5" borderId="21" xfId="1" applyNumberFormat="1" applyFont="1" applyFill="1" applyBorder="1" applyAlignment="1">
      <alignment horizontal="right"/>
    </xf>
    <xf numFmtId="43" fontId="6" fillId="5" borderId="21" xfId="1" applyFont="1" applyFill="1" applyBorder="1" applyAlignment="1">
      <alignment horizontal="center"/>
    </xf>
    <xf numFmtId="4" fontId="6" fillId="5" borderId="21" xfId="0" applyNumberFormat="1" applyFont="1" applyFill="1" applyBorder="1" applyAlignment="1">
      <alignment horizontal="right" shrinkToFit="1"/>
    </xf>
    <xf numFmtId="4" fontId="6" fillId="5" borderId="22" xfId="0" applyNumberFormat="1" applyFont="1" applyFill="1" applyBorder="1" applyAlignment="1">
      <alignment horizontal="right" shrinkToFit="1"/>
    </xf>
    <xf numFmtId="0" fontId="6" fillId="5" borderId="23" xfId="0" applyFont="1" applyFill="1" applyBorder="1" applyAlignment="1">
      <alignment shrinkToFit="1"/>
    </xf>
    <xf numFmtId="0" fontId="7" fillId="5" borderId="25" xfId="0" applyFont="1" applyFill="1" applyBorder="1" applyAlignment="1">
      <alignment horizontal="left"/>
    </xf>
    <xf numFmtId="43" fontId="6" fillId="5" borderId="26" xfId="1" applyFont="1" applyFill="1" applyBorder="1" applyAlignment="1">
      <alignment horizontal="center"/>
    </xf>
    <xf numFmtId="4" fontId="7" fillId="5" borderId="26" xfId="1" applyNumberFormat="1" applyFont="1" applyFill="1" applyBorder="1" applyAlignment="1">
      <alignment horizontal="right"/>
    </xf>
    <xf numFmtId="4" fontId="6" fillId="5" borderId="26" xfId="0" applyNumberFormat="1" applyFont="1" applyFill="1" applyBorder="1" applyAlignment="1">
      <alignment horizontal="right" shrinkToFit="1"/>
    </xf>
    <xf numFmtId="4" fontId="6" fillId="5" borderId="27" xfId="0" applyNumberFormat="1" applyFont="1" applyFill="1" applyBorder="1" applyAlignment="1">
      <alignment horizontal="right" shrinkToFit="1"/>
    </xf>
    <xf numFmtId="0" fontId="6" fillId="5" borderId="28" xfId="0" applyFont="1" applyFill="1" applyBorder="1" applyAlignment="1">
      <alignment shrinkToFit="1"/>
    </xf>
    <xf numFmtId="0" fontId="8" fillId="5" borderId="29" xfId="0" applyFont="1" applyFill="1" applyBorder="1" applyAlignment="1">
      <alignment vertical="top"/>
    </xf>
    <xf numFmtId="0" fontId="6" fillId="5" borderId="30" xfId="0" applyFont="1" applyFill="1" applyBorder="1" applyAlignment="1">
      <alignment horizontal="center" vertical="center" shrinkToFit="1"/>
    </xf>
    <xf numFmtId="43" fontId="7" fillId="5" borderId="30" xfId="1" applyFont="1" applyFill="1" applyBorder="1" applyAlignment="1">
      <alignment vertical="center"/>
    </xf>
    <xf numFmtId="43" fontId="6" fillId="5" borderId="30" xfId="1" applyFont="1" applyFill="1" applyBorder="1" applyAlignment="1">
      <alignment horizontal="center" vertical="center"/>
    </xf>
    <xf numFmtId="4" fontId="6" fillId="5" borderId="31" xfId="0" applyNumberFormat="1" applyFont="1" applyFill="1" applyBorder="1" applyAlignment="1">
      <alignment horizontal="right" vertical="center" shrinkToFit="1"/>
    </xf>
    <xf numFmtId="0" fontId="6" fillId="5" borderId="32" xfId="0" applyFont="1" applyFill="1" applyBorder="1" applyAlignment="1">
      <alignment horizontal="center" vertical="center" shrinkToFit="1"/>
    </xf>
    <xf numFmtId="0" fontId="6" fillId="5" borderId="33" xfId="0" applyFont="1" applyFill="1" applyBorder="1" applyAlignment="1">
      <alignment vertical="top"/>
    </xf>
    <xf numFmtId="43" fontId="9" fillId="5" borderId="34" xfId="1" applyFont="1" applyFill="1" applyBorder="1" applyAlignment="1">
      <alignment vertical="top"/>
    </xf>
    <xf numFmtId="4" fontId="7" fillId="5" borderId="34" xfId="1" applyNumberFormat="1" applyFont="1" applyFill="1" applyBorder="1" applyAlignment="1">
      <alignment horizontal="right" vertical="center"/>
    </xf>
    <xf numFmtId="43" fontId="6" fillId="5" borderId="34" xfId="1" applyFont="1" applyFill="1" applyBorder="1" applyAlignment="1">
      <alignment vertical="center"/>
    </xf>
    <xf numFmtId="4" fontId="6" fillId="5" borderId="34" xfId="0" applyNumberFormat="1" applyFont="1" applyFill="1" applyBorder="1" applyAlignment="1">
      <alignment horizontal="right" vertical="center" shrinkToFit="1"/>
    </xf>
    <xf numFmtId="0" fontId="6" fillId="5" borderId="32" xfId="0" applyFont="1" applyFill="1" applyBorder="1" applyAlignment="1">
      <alignment vertical="center" shrinkToFit="1"/>
    </xf>
    <xf numFmtId="0" fontId="6" fillId="5" borderId="35" xfId="0" applyFont="1" applyFill="1" applyBorder="1" applyAlignment="1">
      <alignment vertical="top"/>
    </xf>
    <xf numFmtId="43" fontId="9" fillId="5" borderId="36" xfId="1" applyFont="1" applyFill="1" applyBorder="1" applyAlignment="1">
      <alignment vertical="top"/>
    </xf>
    <xf numFmtId="4" fontId="7" fillId="5" borderId="36" xfId="1" applyNumberFormat="1" applyFont="1" applyFill="1" applyBorder="1" applyAlignment="1">
      <alignment horizontal="right" vertical="center"/>
    </xf>
    <xf numFmtId="43" fontId="6" fillId="5" borderId="36" xfId="1" applyFont="1" applyFill="1" applyBorder="1" applyAlignment="1">
      <alignment vertical="center"/>
    </xf>
    <xf numFmtId="4" fontId="6" fillId="5" borderId="36" xfId="0" applyNumberFormat="1" applyFont="1" applyFill="1" applyBorder="1" applyAlignment="1">
      <alignment horizontal="right" vertical="center" shrinkToFit="1"/>
    </xf>
    <xf numFmtId="4" fontId="6" fillId="5" borderId="37" xfId="0" applyNumberFormat="1" applyFont="1" applyFill="1" applyBorder="1" applyAlignment="1">
      <alignment horizontal="right" vertical="center" shrinkToFit="1"/>
    </xf>
    <xf numFmtId="0" fontId="6" fillId="5" borderId="38" xfId="0" applyFont="1" applyFill="1" applyBorder="1" applyAlignment="1">
      <alignment vertical="center" shrinkToFit="1"/>
    </xf>
    <xf numFmtId="0" fontId="8" fillId="6" borderId="39" xfId="0" applyFont="1" applyFill="1" applyBorder="1"/>
    <xf numFmtId="0" fontId="6" fillId="6" borderId="40" xfId="0" applyFont="1" applyFill="1" applyBorder="1" applyAlignment="1">
      <alignment horizontal="center" shrinkToFit="1"/>
    </xf>
    <xf numFmtId="4" fontId="7" fillId="6" borderId="41" xfId="1" applyNumberFormat="1" applyFont="1" applyFill="1" applyBorder="1" applyAlignment="1">
      <alignment horizontal="right"/>
    </xf>
    <xf numFmtId="43" fontId="6" fillId="6" borderId="41" xfId="1" applyFont="1" applyFill="1" applyBorder="1" applyAlignment="1">
      <alignment horizontal="center"/>
    </xf>
    <xf numFmtId="4" fontId="6" fillId="6" borderId="41" xfId="0" applyNumberFormat="1" applyFont="1" applyFill="1" applyBorder="1" applyAlignment="1">
      <alignment horizontal="right" shrinkToFit="1"/>
    </xf>
    <xf numFmtId="4" fontId="6" fillId="6" borderId="42" xfId="0" applyNumberFormat="1" applyFont="1" applyFill="1" applyBorder="1" applyAlignment="1">
      <alignment horizontal="right" shrinkToFit="1"/>
    </xf>
    <xf numFmtId="0" fontId="6" fillId="6" borderId="43" xfId="0" applyFont="1" applyFill="1" applyBorder="1" applyAlignment="1">
      <alignment shrinkToFit="1"/>
    </xf>
    <xf numFmtId="0" fontId="6" fillId="6" borderId="44" xfId="0" applyFont="1" applyFill="1" applyBorder="1"/>
    <xf numFmtId="0" fontId="6" fillId="6" borderId="45" xfId="0" applyFont="1" applyFill="1" applyBorder="1" applyAlignment="1">
      <alignment horizontal="center" shrinkToFit="1"/>
    </xf>
    <xf numFmtId="43" fontId="6" fillId="6" borderId="47" xfId="1" applyFont="1" applyFill="1" applyBorder="1" applyAlignment="1">
      <alignment horizontal="center"/>
    </xf>
    <xf numFmtId="4" fontId="6" fillId="6" borderId="46" xfId="0" applyNumberFormat="1" applyFont="1" applyFill="1" applyBorder="1" applyAlignment="1">
      <alignment horizontal="right" shrinkToFit="1"/>
    </xf>
    <xf numFmtId="4" fontId="6" fillId="6" borderId="31" xfId="0" applyNumberFormat="1" applyFont="1" applyFill="1" applyBorder="1" applyAlignment="1">
      <alignment horizontal="right" vertical="center" shrinkToFit="1"/>
    </xf>
    <xf numFmtId="0" fontId="6" fillId="6" borderId="32" xfId="0" applyFont="1" applyFill="1" applyBorder="1" applyAlignment="1">
      <alignment horizontal="center" vertical="center" shrinkToFit="1"/>
    </xf>
    <xf numFmtId="0" fontId="6" fillId="6" borderId="48" xfId="0" applyFont="1" applyFill="1" applyBorder="1" applyAlignment="1">
      <alignment horizontal="center" shrinkToFit="1"/>
    </xf>
    <xf numFmtId="43" fontId="7" fillId="6" borderId="47" xfId="1" applyFont="1" applyFill="1" applyBorder="1" applyAlignment="1">
      <alignment horizontal="center"/>
    </xf>
    <xf numFmtId="4" fontId="6" fillId="6" borderId="47" xfId="0" applyNumberFormat="1" applyFont="1" applyFill="1" applyBorder="1" applyAlignment="1">
      <alignment horizontal="right" shrinkToFit="1"/>
    </xf>
    <xf numFmtId="0" fontId="6" fillId="6" borderId="49" xfId="0" applyFont="1" applyFill="1" applyBorder="1" applyAlignment="1">
      <alignment shrinkToFit="1"/>
    </xf>
    <xf numFmtId="4" fontId="6" fillId="6" borderId="50" xfId="0" applyNumberFormat="1" applyFont="1" applyFill="1" applyBorder="1" applyAlignment="1">
      <alignment horizontal="right" shrinkToFit="1"/>
    </xf>
    <xf numFmtId="0" fontId="6" fillId="6" borderId="51" xfId="0" applyFont="1" applyFill="1" applyBorder="1"/>
    <xf numFmtId="0" fontId="6" fillId="6" borderId="53" xfId="0" applyFont="1" applyFill="1" applyBorder="1" applyAlignment="1">
      <alignment vertical="top"/>
    </xf>
    <xf numFmtId="0" fontId="6" fillId="6" borderId="54" xfId="0" applyFont="1" applyFill="1" applyBorder="1" applyAlignment="1">
      <alignment shrinkToFit="1"/>
    </xf>
    <xf numFmtId="4" fontId="7" fillId="6" borderId="55" xfId="1" applyNumberFormat="1" applyFont="1" applyFill="1" applyBorder="1" applyAlignment="1">
      <alignment horizontal="right"/>
    </xf>
    <xf numFmtId="43" fontId="6" fillId="6" borderId="55" xfId="1" applyFont="1" applyFill="1" applyBorder="1" applyAlignment="1">
      <alignment horizontal="center"/>
    </xf>
    <xf numFmtId="4" fontId="6" fillId="6" borderId="55" xfId="0" applyNumberFormat="1" applyFont="1" applyFill="1" applyBorder="1" applyAlignment="1">
      <alignment horizontal="right" shrinkToFit="1"/>
    </xf>
    <xf numFmtId="4" fontId="6" fillId="6" borderId="56" xfId="0" applyNumberFormat="1" applyFont="1" applyFill="1" applyBorder="1" applyAlignment="1">
      <alignment horizontal="right" shrinkToFit="1"/>
    </xf>
    <xf numFmtId="0" fontId="6" fillId="6" borderId="57" xfId="0" applyFont="1" applyFill="1" applyBorder="1" applyAlignment="1">
      <alignment shrinkToFit="1"/>
    </xf>
    <xf numFmtId="0" fontId="8" fillId="5" borderId="58" xfId="0" applyFont="1" applyFill="1" applyBorder="1"/>
    <xf numFmtId="0" fontId="6" fillId="5" borderId="59" xfId="0" applyFont="1" applyFill="1" applyBorder="1" applyAlignment="1">
      <alignment horizontal="center" shrinkToFit="1"/>
    </xf>
    <xf numFmtId="4" fontId="7" fillId="5" borderId="60" xfId="1" applyNumberFormat="1" applyFont="1" applyFill="1" applyBorder="1" applyAlignment="1">
      <alignment horizontal="center" vertical="center"/>
    </xf>
    <xf numFmtId="43" fontId="6" fillId="5" borderId="60" xfId="1" applyFont="1" applyFill="1" applyBorder="1" applyAlignment="1">
      <alignment horizontal="center"/>
    </xf>
    <xf numFmtId="4" fontId="6" fillId="5" borderId="60" xfId="0" applyNumberFormat="1" applyFont="1" applyFill="1" applyBorder="1" applyAlignment="1">
      <alignment horizontal="center" shrinkToFit="1"/>
    </xf>
    <xf numFmtId="4" fontId="6" fillId="5" borderId="61" xfId="0" applyNumberFormat="1" applyFont="1" applyFill="1" applyBorder="1" applyAlignment="1">
      <alignment horizontal="center" shrinkToFit="1"/>
    </xf>
    <xf numFmtId="0" fontId="6" fillId="5" borderId="62" xfId="0" applyFont="1" applyFill="1" applyBorder="1" applyAlignment="1">
      <alignment shrinkToFit="1"/>
    </xf>
    <xf numFmtId="0" fontId="10" fillId="5" borderId="53" xfId="0" applyFont="1" applyFill="1" applyBorder="1"/>
    <xf numFmtId="0" fontId="6" fillId="5" borderId="54" xfId="0" applyFont="1" applyFill="1" applyBorder="1" applyAlignment="1">
      <alignment shrinkToFit="1"/>
    </xf>
    <xf numFmtId="4" fontId="7" fillId="5" borderId="55" xfId="1" applyNumberFormat="1" applyFont="1" applyFill="1" applyBorder="1" applyAlignment="1">
      <alignment horizontal="right"/>
    </xf>
    <xf numFmtId="43" fontId="6" fillId="5" borderId="55" xfId="1" applyFont="1" applyFill="1" applyBorder="1"/>
    <xf numFmtId="4" fontId="6" fillId="5" borderId="55" xfId="0" applyNumberFormat="1" applyFont="1" applyFill="1" applyBorder="1" applyAlignment="1">
      <alignment horizontal="right" shrinkToFit="1"/>
    </xf>
    <xf numFmtId="4" fontId="6" fillId="5" borderId="56" xfId="0" applyNumberFormat="1" applyFont="1" applyFill="1" applyBorder="1" applyAlignment="1">
      <alignment horizontal="right" shrinkToFit="1"/>
    </xf>
    <xf numFmtId="0" fontId="6" fillId="5" borderId="57" xfId="0" applyFont="1" applyFill="1" applyBorder="1" applyAlignment="1">
      <alignment shrinkToFit="1"/>
    </xf>
    <xf numFmtId="0" fontId="8" fillId="6" borderId="20" xfId="0" applyFont="1" applyFill="1" applyBorder="1"/>
    <xf numFmtId="0" fontId="6" fillId="6" borderId="23" xfId="0" applyFont="1" applyFill="1" applyBorder="1" applyAlignment="1">
      <alignment horizontal="center" shrinkToFit="1"/>
    </xf>
    <xf numFmtId="43" fontId="6" fillId="6" borderId="21" xfId="1" applyFont="1" applyFill="1" applyBorder="1"/>
    <xf numFmtId="4" fontId="6" fillId="6" borderId="21" xfId="0" applyNumberFormat="1" applyFont="1" applyFill="1" applyBorder="1" applyAlignment="1">
      <alignment horizontal="right" shrinkToFit="1"/>
    </xf>
    <xf numFmtId="4" fontId="6" fillId="6" borderId="22" xfId="0" applyNumberFormat="1" applyFont="1" applyFill="1" applyBorder="1" applyAlignment="1">
      <alignment horizontal="right" shrinkToFit="1"/>
    </xf>
    <xf numFmtId="0" fontId="8" fillId="6" borderId="63" xfId="0" applyFont="1" applyFill="1" applyBorder="1"/>
    <xf numFmtId="0" fontId="6" fillId="6" borderId="64" xfId="0" applyFont="1" applyFill="1" applyBorder="1" applyAlignment="1">
      <alignment shrinkToFit="1"/>
    </xf>
    <xf numFmtId="4" fontId="7" fillId="6" borderId="65" xfId="1" applyNumberFormat="1" applyFont="1" applyFill="1" applyBorder="1" applyAlignment="1">
      <alignment horizontal="right"/>
    </xf>
    <xf numFmtId="43" fontId="6" fillId="6" borderId="65" xfId="1" applyFont="1" applyFill="1" applyBorder="1"/>
    <xf numFmtId="4" fontId="6" fillId="6" borderId="65" xfId="0" applyNumberFormat="1" applyFont="1" applyFill="1" applyBorder="1" applyAlignment="1">
      <alignment horizontal="right" shrinkToFit="1"/>
    </xf>
    <xf numFmtId="4" fontId="6" fillId="6" borderId="66" xfId="0" applyNumberFormat="1" applyFont="1" applyFill="1" applyBorder="1" applyAlignment="1">
      <alignment horizontal="right" shrinkToFit="1"/>
    </xf>
    <xf numFmtId="0" fontId="8" fillId="5" borderId="67" xfId="0" applyFont="1" applyFill="1" applyBorder="1"/>
    <xf numFmtId="0" fontId="6" fillId="5" borderId="68" xfId="0" applyFont="1" applyFill="1" applyBorder="1" applyAlignment="1">
      <alignment horizontal="center" shrinkToFit="1"/>
    </xf>
    <xf numFmtId="4" fontId="7" fillId="5" borderId="46" xfId="1" applyNumberFormat="1" applyFont="1" applyFill="1" applyBorder="1" applyAlignment="1">
      <alignment horizontal="right"/>
    </xf>
    <xf numFmtId="43" fontId="6" fillId="5" borderId="46" xfId="1" applyFont="1" applyFill="1" applyBorder="1" applyAlignment="1">
      <alignment horizontal="center"/>
    </xf>
    <xf numFmtId="4" fontId="6" fillId="5" borderId="46" xfId="0" applyNumberFormat="1" applyFont="1" applyFill="1" applyBorder="1" applyAlignment="1">
      <alignment horizontal="right" shrinkToFit="1"/>
    </xf>
    <xf numFmtId="4" fontId="6" fillId="5" borderId="69" xfId="0" applyNumberFormat="1" applyFont="1" applyFill="1" applyBorder="1" applyAlignment="1">
      <alignment horizontal="right" shrinkToFit="1"/>
    </xf>
    <xf numFmtId="0" fontId="6" fillId="5" borderId="68" xfId="0" applyFont="1" applyFill="1" applyBorder="1" applyAlignment="1">
      <alignment shrinkToFit="1"/>
    </xf>
    <xf numFmtId="0" fontId="6" fillId="5" borderId="44" xfId="0" applyFont="1" applyFill="1" applyBorder="1"/>
    <xf numFmtId="0" fontId="6" fillId="5" borderId="70" xfId="0" applyFont="1" applyFill="1" applyBorder="1" applyAlignment="1">
      <alignment shrinkToFit="1"/>
    </xf>
    <xf numFmtId="43" fontId="6" fillId="5" borderId="47" xfId="1" applyFont="1" applyFill="1" applyBorder="1" applyAlignment="1">
      <alignment horizontal="center"/>
    </xf>
    <xf numFmtId="4" fontId="6" fillId="5" borderId="47" xfId="0" applyNumberFormat="1" applyFont="1" applyFill="1" applyBorder="1" applyAlignment="1">
      <alignment horizontal="right" shrinkToFit="1"/>
    </xf>
    <xf numFmtId="4" fontId="6" fillId="5" borderId="50" xfId="0" applyNumberFormat="1" applyFont="1" applyFill="1" applyBorder="1" applyAlignment="1">
      <alignment horizontal="right" shrinkToFit="1"/>
    </xf>
    <xf numFmtId="0" fontId="6" fillId="5" borderId="71" xfId="0" applyFont="1" applyFill="1" applyBorder="1"/>
    <xf numFmtId="0" fontId="6" fillId="5" borderId="72" xfId="0" applyFont="1" applyFill="1" applyBorder="1" applyAlignment="1">
      <alignment horizontal="center" shrinkToFit="1"/>
    </xf>
    <xf numFmtId="43" fontId="6" fillId="5" borderId="73" xfId="1" applyFont="1" applyFill="1" applyBorder="1" applyAlignment="1">
      <alignment horizontal="center"/>
    </xf>
    <xf numFmtId="4" fontId="6" fillId="5" borderId="73" xfId="0" applyNumberFormat="1" applyFont="1" applyFill="1" applyBorder="1" applyAlignment="1">
      <alignment horizontal="right" shrinkToFit="1"/>
    </xf>
    <xf numFmtId="4" fontId="6" fillId="5" borderId="74" xfId="0" applyNumberFormat="1" applyFont="1" applyFill="1" applyBorder="1" applyAlignment="1">
      <alignment horizontal="right" shrinkToFit="1"/>
    </xf>
    <xf numFmtId="0" fontId="6" fillId="6" borderId="43" xfId="0" applyFont="1" applyFill="1" applyBorder="1" applyAlignment="1">
      <alignment horizontal="center" shrinkToFit="1"/>
    </xf>
    <xf numFmtId="43" fontId="7" fillId="6" borderId="41" xfId="1" applyFont="1" applyFill="1" applyBorder="1" applyAlignment="1">
      <alignment horizontal="center"/>
    </xf>
    <xf numFmtId="0" fontId="6" fillId="6" borderId="70" xfId="0" applyFont="1" applyFill="1" applyBorder="1" applyAlignment="1">
      <alignment horizontal="center" shrinkToFit="1"/>
    </xf>
    <xf numFmtId="0" fontId="6" fillId="6" borderId="75" xfId="0" applyFont="1" applyFill="1" applyBorder="1"/>
    <xf numFmtId="0" fontId="6" fillId="6" borderId="76" xfId="0" applyFont="1" applyFill="1" applyBorder="1" applyAlignment="1">
      <alignment shrinkToFit="1"/>
    </xf>
    <xf numFmtId="43" fontId="6" fillId="6" borderId="77" xfId="1" applyFont="1" applyFill="1" applyBorder="1" applyAlignment="1">
      <alignment horizontal="center"/>
    </xf>
    <xf numFmtId="4" fontId="6" fillId="6" borderId="77" xfId="0" applyNumberFormat="1" applyFont="1" applyFill="1" applyBorder="1" applyAlignment="1">
      <alignment horizontal="right" shrinkToFit="1"/>
    </xf>
    <xf numFmtId="4" fontId="6" fillId="6" borderId="78" xfId="0" applyNumberFormat="1" applyFont="1" applyFill="1" applyBorder="1" applyAlignment="1">
      <alignment horizontal="right" shrinkToFit="1"/>
    </xf>
    <xf numFmtId="0" fontId="6" fillId="6" borderId="63" xfId="0" applyFont="1" applyFill="1" applyBorder="1"/>
    <xf numFmtId="0" fontId="6" fillId="6" borderId="64" xfId="0" applyFont="1" applyFill="1" applyBorder="1" applyAlignment="1">
      <alignment horizontal="center" shrinkToFit="1"/>
    </xf>
    <xf numFmtId="43" fontId="6" fillId="6" borderId="65" xfId="1" applyFont="1" applyFill="1" applyBorder="1" applyAlignment="1">
      <alignment horizontal="center"/>
    </xf>
    <xf numFmtId="0" fontId="6" fillId="6" borderId="81" xfId="0" applyFont="1" applyFill="1" applyBorder="1"/>
    <xf numFmtId="0" fontId="6" fillId="6" borderId="82" xfId="0" applyFont="1" applyFill="1" applyBorder="1" applyAlignment="1">
      <alignment shrinkToFit="1"/>
    </xf>
    <xf numFmtId="43" fontId="7" fillId="6" borderId="83" xfId="1" applyFont="1" applyFill="1" applyBorder="1" applyAlignment="1">
      <alignment horizontal="center"/>
    </xf>
    <xf numFmtId="43" fontId="6" fillId="6" borderId="84" xfId="1" applyFont="1" applyFill="1" applyBorder="1" applyAlignment="1">
      <alignment horizontal="center"/>
    </xf>
    <xf numFmtId="4" fontId="6" fillId="6" borderId="84" xfId="0" applyNumberFormat="1" applyFont="1" applyFill="1" applyBorder="1" applyAlignment="1">
      <alignment horizontal="right" shrinkToFit="1"/>
    </xf>
    <xf numFmtId="4" fontId="6" fillId="6" borderId="85" xfId="0" applyNumberFormat="1" applyFont="1" applyFill="1" applyBorder="1" applyAlignment="1">
      <alignment horizontal="right" shrinkToFit="1"/>
    </xf>
    <xf numFmtId="0" fontId="6" fillId="4" borderId="86" xfId="0" applyFont="1" applyFill="1" applyBorder="1" applyAlignment="1">
      <alignment horizontal="center"/>
    </xf>
    <xf numFmtId="0" fontId="8" fillId="5" borderId="87" xfId="0" applyFont="1" applyFill="1" applyBorder="1"/>
    <xf numFmtId="0" fontId="6" fillId="5" borderId="88" xfId="0" applyFont="1" applyFill="1" applyBorder="1" applyAlignment="1">
      <alignment shrinkToFit="1"/>
    </xf>
    <xf numFmtId="43" fontId="7" fillId="5" borderId="89" xfId="1" applyFont="1" applyFill="1" applyBorder="1" applyAlignment="1">
      <alignment horizontal="center"/>
    </xf>
    <xf numFmtId="43" fontId="6" fillId="5" borderId="90" xfId="1" applyFont="1" applyFill="1" applyBorder="1" applyAlignment="1">
      <alignment horizontal="center"/>
    </xf>
    <xf numFmtId="4" fontId="6" fillId="5" borderId="90" xfId="0" applyNumberFormat="1" applyFont="1" applyFill="1" applyBorder="1" applyAlignment="1">
      <alignment horizontal="right" shrinkToFit="1"/>
    </xf>
    <xf numFmtId="4" fontId="6" fillId="5" borderId="91" xfId="0" applyNumberFormat="1" applyFont="1" applyFill="1" applyBorder="1" applyAlignment="1">
      <alignment horizontal="right" shrinkToFit="1"/>
    </xf>
    <xf numFmtId="0" fontId="6" fillId="4" borderId="92" xfId="0" applyFont="1" applyFill="1" applyBorder="1"/>
    <xf numFmtId="0" fontId="6" fillId="5" borderId="93" xfId="0" applyFont="1" applyFill="1" applyBorder="1"/>
    <xf numFmtId="43" fontId="6" fillId="5" borderId="94" xfId="1" applyFont="1" applyFill="1" applyBorder="1" applyAlignment="1">
      <alignment horizontal="center"/>
    </xf>
    <xf numFmtId="4" fontId="6" fillId="5" borderId="94" xfId="0" applyNumberFormat="1" applyFont="1" applyFill="1" applyBorder="1" applyAlignment="1">
      <alignment horizontal="right" shrinkToFit="1"/>
    </xf>
    <xf numFmtId="4" fontId="6" fillId="5" borderId="95" xfId="0" applyNumberFormat="1" applyFont="1" applyFill="1" applyBorder="1" applyAlignment="1">
      <alignment horizontal="right" shrinkToFit="1"/>
    </xf>
    <xf numFmtId="0" fontId="6" fillId="5" borderId="96" xfId="0" applyFont="1" applyFill="1" applyBorder="1" applyAlignment="1">
      <alignment horizontal="center" vertical="center" shrinkToFit="1"/>
    </xf>
    <xf numFmtId="0" fontId="2" fillId="4" borderId="97" xfId="0" applyFont="1" applyFill="1" applyBorder="1"/>
    <xf numFmtId="0" fontId="2" fillId="5" borderId="98" xfId="0" applyFont="1" applyFill="1" applyBorder="1"/>
    <xf numFmtId="0" fontId="2" fillId="5" borderId="99" xfId="0" applyFont="1" applyFill="1" applyBorder="1" applyAlignment="1">
      <alignment shrinkToFit="1"/>
    </xf>
    <xf numFmtId="4" fontId="3" fillId="5" borderId="100" xfId="1" applyNumberFormat="1" applyFont="1" applyFill="1" applyBorder="1" applyAlignment="1">
      <alignment horizontal="right"/>
    </xf>
    <xf numFmtId="43" fontId="2" fillId="5" borderId="100" xfId="1" applyFont="1" applyFill="1" applyBorder="1" applyAlignment="1">
      <alignment horizontal="center"/>
    </xf>
    <xf numFmtId="4" fontId="2" fillId="5" borderId="100" xfId="0" applyNumberFormat="1" applyFont="1" applyFill="1" applyBorder="1" applyAlignment="1">
      <alignment horizontal="right" shrinkToFit="1"/>
    </xf>
    <xf numFmtId="4" fontId="2" fillId="5" borderId="101" xfId="0" applyNumberFormat="1" applyFont="1" applyFill="1" applyBorder="1" applyAlignment="1">
      <alignment horizontal="right" shrinkToFit="1"/>
    </xf>
    <xf numFmtId="0" fontId="4" fillId="6" borderId="102" xfId="0" applyFont="1" applyFill="1" applyBorder="1"/>
    <xf numFmtId="43" fontId="11" fillId="6" borderId="103" xfId="1" applyFont="1" applyFill="1" applyBorder="1" applyAlignment="1">
      <alignment horizontal="center"/>
    </xf>
    <xf numFmtId="43" fontId="3" fillId="5" borderId="104" xfId="1" applyFont="1" applyFill="1" applyBorder="1" applyAlignment="1">
      <alignment vertical="center"/>
    </xf>
    <xf numFmtId="43" fontId="2" fillId="5" borderId="104" xfId="1" applyFont="1" applyFill="1" applyBorder="1" applyAlignment="1">
      <alignment horizontal="center"/>
    </xf>
    <xf numFmtId="0" fontId="2" fillId="4" borderId="105" xfId="0" applyFont="1" applyFill="1" applyBorder="1" applyAlignment="1">
      <alignment horizontal="center"/>
    </xf>
    <xf numFmtId="43" fontId="2" fillId="5" borderId="106" xfId="1" applyFont="1" applyFill="1" applyBorder="1" applyAlignment="1">
      <alignment horizontal="center"/>
    </xf>
    <xf numFmtId="0" fontId="12" fillId="7" borderId="107" xfId="0" applyFont="1" applyFill="1" applyBorder="1" applyAlignment="1">
      <alignment horizontal="center" vertical="center"/>
    </xf>
    <xf numFmtId="4" fontId="13" fillId="7" borderId="108" xfId="0" applyNumberFormat="1" applyFont="1" applyFill="1" applyBorder="1" applyAlignment="1">
      <alignment horizontal="center" vertical="center"/>
    </xf>
    <xf numFmtId="0" fontId="14" fillId="7" borderId="108" xfId="0" applyFont="1" applyFill="1" applyBorder="1" applyAlignment="1">
      <alignment horizontal="center" vertical="center"/>
    </xf>
    <xf numFmtId="4" fontId="13" fillId="7" borderId="108" xfId="0" applyNumberFormat="1" applyFont="1" applyFill="1" applyBorder="1" applyAlignment="1">
      <alignment horizontal="right" shrinkToFit="1"/>
    </xf>
    <xf numFmtId="0" fontId="15" fillId="0" borderId="109" xfId="0" applyFont="1" applyBorder="1" applyAlignment="1">
      <alignment shrinkToFit="1"/>
    </xf>
    <xf numFmtId="0" fontId="6" fillId="6" borderId="111" xfId="0" applyFont="1" applyFill="1" applyBorder="1" applyAlignment="1">
      <alignment vertical="top"/>
    </xf>
    <xf numFmtId="43" fontId="6" fillId="6" borderId="110" xfId="1" applyFont="1" applyFill="1" applyBorder="1" applyAlignment="1">
      <alignment horizontal="center"/>
    </xf>
    <xf numFmtId="4" fontId="6" fillId="6" borderId="110" xfId="0" applyNumberFormat="1" applyFont="1" applyFill="1" applyBorder="1" applyAlignment="1">
      <alignment horizontal="right" shrinkToFit="1"/>
    </xf>
    <xf numFmtId="4" fontId="6" fillId="6" borderId="112" xfId="0" applyNumberFormat="1" applyFont="1" applyFill="1" applyBorder="1" applyAlignment="1">
      <alignment horizontal="right" shrinkToFit="1"/>
    </xf>
    <xf numFmtId="0" fontId="6" fillId="6" borderId="113" xfId="0" applyFont="1" applyFill="1" applyBorder="1"/>
    <xf numFmtId="0" fontId="6" fillId="6" borderId="114" xfId="0" applyFont="1" applyFill="1" applyBorder="1" applyAlignment="1">
      <alignment shrinkToFit="1"/>
    </xf>
    <xf numFmtId="43" fontId="6" fillId="6" borderId="115" xfId="1" applyFont="1" applyFill="1" applyBorder="1" applyAlignment="1">
      <alignment horizontal="center"/>
    </xf>
    <xf numFmtId="4" fontId="6" fillId="6" borderId="115" xfId="0" applyNumberFormat="1" applyFont="1" applyFill="1" applyBorder="1" applyAlignment="1">
      <alignment horizontal="right" shrinkToFit="1"/>
    </xf>
    <xf numFmtId="4" fontId="6" fillId="6" borderId="116" xfId="0" applyNumberFormat="1" applyFont="1" applyFill="1" applyBorder="1" applyAlignment="1">
      <alignment horizontal="right" shrinkToFit="1"/>
    </xf>
    <xf numFmtId="0" fontId="2" fillId="4" borderId="117" xfId="0" applyFont="1" applyFill="1" applyBorder="1" applyAlignment="1">
      <alignment horizontal="center"/>
    </xf>
    <xf numFmtId="0" fontId="5" fillId="6" borderId="103" xfId="0" applyFont="1" applyFill="1" applyBorder="1" applyAlignment="1">
      <alignment horizontal="left"/>
    </xf>
    <xf numFmtId="0" fontId="11" fillId="6" borderId="118" xfId="0" applyFont="1" applyFill="1" applyBorder="1"/>
    <xf numFmtId="0" fontId="5" fillId="6" borderId="65" xfId="0" applyFont="1" applyFill="1" applyBorder="1" applyAlignment="1">
      <alignment horizontal="left"/>
    </xf>
    <xf numFmtId="43" fontId="11" fillId="6" borderId="65" xfId="1" applyFont="1" applyFill="1" applyBorder="1" applyAlignment="1">
      <alignment horizontal="center"/>
    </xf>
    <xf numFmtId="0" fontId="4" fillId="5" borderId="102" xfId="0" applyFont="1" applyFill="1" applyBorder="1"/>
    <xf numFmtId="0" fontId="5" fillId="5" borderId="103" xfId="0" applyFont="1" applyFill="1" applyBorder="1" applyAlignment="1">
      <alignment horizontal="left"/>
    </xf>
    <xf numFmtId="43" fontId="11" fillId="5" borderId="103" xfId="1" applyFont="1" applyFill="1" applyBorder="1" applyAlignment="1">
      <alignment horizontal="center"/>
    </xf>
    <xf numFmtId="0" fontId="2" fillId="4" borderId="117" xfId="0" applyFont="1" applyFill="1" applyBorder="1"/>
    <xf numFmtId="0" fontId="11" fillId="5" borderId="118" xfId="0" applyFont="1" applyFill="1" applyBorder="1"/>
    <xf numFmtId="0" fontId="5" fillId="5" borderId="65" xfId="0" applyFont="1" applyFill="1" applyBorder="1" applyAlignment="1">
      <alignment horizontal="left"/>
    </xf>
    <xf numFmtId="43" fontId="11" fillId="5" borderId="65" xfId="1" applyFont="1" applyFill="1" applyBorder="1" applyAlignment="1">
      <alignment horizontal="center"/>
    </xf>
    <xf numFmtId="0" fontId="11" fillId="4" borderId="119" xfId="0" applyFont="1" applyFill="1" applyBorder="1" applyAlignment="1">
      <alignment horizontal="center"/>
    </xf>
    <xf numFmtId="0" fontId="11" fillId="4" borderId="120" xfId="0" applyFont="1" applyFill="1" applyBorder="1" applyAlignment="1">
      <alignment horizontal="center"/>
    </xf>
    <xf numFmtId="0" fontId="4" fillId="5" borderId="121" xfId="0" applyFont="1" applyFill="1" applyBorder="1"/>
    <xf numFmtId="0" fontId="4" fillId="5" borderId="122" xfId="0" applyFont="1" applyFill="1" applyBorder="1"/>
    <xf numFmtId="0" fontId="5" fillId="5" borderId="106" xfId="0" applyFont="1" applyFill="1" applyBorder="1"/>
    <xf numFmtId="43" fontId="3" fillId="5" borderId="106" xfId="1" applyFont="1" applyFill="1" applyBorder="1" applyAlignment="1">
      <alignment vertical="center"/>
    </xf>
    <xf numFmtId="43" fontId="2" fillId="5" borderId="123" xfId="1" applyFont="1" applyFill="1" applyBorder="1" applyAlignment="1">
      <alignment horizontal="center"/>
    </xf>
    <xf numFmtId="0" fontId="2" fillId="5" borderId="106" xfId="0" applyFont="1" applyFill="1" applyBorder="1" applyAlignment="1">
      <alignment horizontal="center" shrinkToFit="1"/>
    </xf>
    <xf numFmtId="43" fontId="2" fillId="5" borderId="14" xfId="1" applyFont="1" applyFill="1" applyBorder="1" applyAlignment="1">
      <alignment horizontal="center"/>
    </xf>
    <xf numFmtId="0" fontId="2" fillId="4" borderId="124" xfId="0" applyFont="1" applyFill="1" applyBorder="1" applyAlignment="1">
      <alignment horizontal="center"/>
    </xf>
    <xf numFmtId="0" fontId="2" fillId="5" borderId="125" xfId="0" applyFont="1" applyFill="1" applyBorder="1"/>
    <xf numFmtId="0" fontId="5" fillId="5" borderId="126" xfId="0" applyFont="1" applyFill="1" applyBorder="1"/>
    <xf numFmtId="43" fontId="3" fillId="5" borderId="126" xfId="1" applyFont="1" applyFill="1" applyBorder="1" applyAlignment="1">
      <alignment vertical="center"/>
    </xf>
    <xf numFmtId="43" fontId="2" fillId="5" borderId="126" xfId="1" applyFont="1" applyFill="1" applyBorder="1" applyAlignment="1">
      <alignment horizontal="center"/>
    </xf>
    <xf numFmtId="0" fontId="2" fillId="5" borderId="126" xfId="0" applyFont="1" applyFill="1" applyBorder="1" applyAlignment="1">
      <alignment horizontal="center" shrinkToFit="1"/>
    </xf>
    <xf numFmtId="4" fontId="13" fillId="7" borderId="127" xfId="0" applyNumberFormat="1" applyFont="1" applyFill="1" applyBorder="1" applyAlignment="1">
      <alignment horizontal="right" shrinkToFit="1"/>
    </xf>
    <xf numFmtId="4" fontId="2" fillId="5" borderId="128" xfId="0" applyNumberFormat="1" applyFont="1" applyFill="1" applyBorder="1" applyAlignment="1">
      <alignment horizontal="right" shrinkToFit="1"/>
    </xf>
    <xf numFmtId="0" fontId="2" fillId="5" borderId="129" xfId="0" applyFont="1" applyFill="1" applyBorder="1" applyAlignment="1">
      <alignment shrinkToFit="1"/>
    </xf>
    <xf numFmtId="4" fontId="6" fillId="6" borderId="103" xfId="0" applyNumberFormat="1" applyFont="1" applyFill="1" applyBorder="1" applyAlignment="1">
      <alignment horizontal="right" vertical="center" shrinkToFit="1"/>
    </xf>
    <xf numFmtId="4" fontId="6" fillId="6" borderId="131" xfId="0" applyNumberFormat="1" applyFont="1" applyFill="1" applyBorder="1" applyAlignment="1">
      <alignment horizontal="right" vertical="center" shrinkToFit="1"/>
    </xf>
    <xf numFmtId="4" fontId="6" fillId="6" borderId="65" xfId="0" applyNumberFormat="1" applyFont="1" applyFill="1" applyBorder="1" applyAlignment="1">
      <alignment horizontal="right" vertical="center" shrinkToFit="1"/>
    </xf>
    <xf numFmtId="0" fontId="6" fillId="6" borderId="65" xfId="0" applyFont="1" applyFill="1" applyBorder="1" applyAlignment="1">
      <alignment horizontal="center" vertical="center" shrinkToFit="1"/>
    </xf>
    <xf numFmtId="0" fontId="5" fillId="5" borderId="47" xfId="0" applyFont="1" applyFill="1" applyBorder="1"/>
    <xf numFmtId="0" fontId="5" fillId="5" borderId="52" xfId="0" applyFont="1" applyFill="1" applyBorder="1"/>
    <xf numFmtId="0" fontId="2" fillId="5" borderId="106" xfId="0" applyFont="1" applyFill="1" applyBorder="1" applyAlignment="1">
      <alignment shrinkToFit="1"/>
    </xf>
    <xf numFmtId="0" fontId="2" fillId="5" borderId="126" xfId="0" applyFont="1" applyFill="1" applyBorder="1" applyAlignment="1">
      <alignment shrinkToFit="1"/>
    </xf>
    <xf numFmtId="4" fontId="6" fillId="5" borderId="130" xfId="0" applyNumberFormat="1" applyFont="1" applyFill="1" applyBorder="1" applyAlignment="1">
      <alignment horizontal="right" vertical="center" shrinkToFit="1"/>
    </xf>
    <xf numFmtId="0" fontId="6" fillId="5" borderId="130" xfId="0" applyFont="1" applyFill="1" applyBorder="1" applyAlignment="1">
      <alignment horizontal="center" vertical="center" shrinkToFit="1"/>
    </xf>
    <xf numFmtId="0" fontId="6" fillId="5" borderId="70" xfId="0" applyFont="1" applyFill="1" applyBorder="1" applyAlignment="1">
      <alignment horizontal="center" shrinkToFit="1"/>
    </xf>
    <xf numFmtId="0" fontId="11" fillId="6" borderId="132" xfId="0" applyFont="1" applyFill="1" applyBorder="1" applyAlignment="1">
      <alignment horizontal="center" shrinkToFit="1"/>
    </xf>
    <xf numFmtId="0" fontId="11" fillId="6" borderId="132" xfId="0" applyFont="1" applyFill="1" applyBorder="1" applyAlignment="1">
      <alignment shrinkToFit="1"/>
    </xf>
    <xf numFmtId="0" fontId="5" fillId="6" borderId="133" xfId="0" applyFont="1" applyFill="1" applyBorder="1"/>
    <xf numFmtId="4" fontId="6" fillId="6" borderId="69" xfId="0" applyNumberFormat="1" applyFont="1" applyFill="1" applyBorder="1" applyAlignment="1">
      <alignment horizontal="right" shrinkToFit="1"/>
    </xf>
    <xf numFmtId="0" fontId="6" fillId="6" borderId="134" xfId="0" applyFont="1" applyFill="1" applyBorder="1" applyAlignment="1">
      <alignment horizontal="center" vertical="center" shrinkToFit="1"/>
    </xf>
    <xf numFmtId="0" fontId="11" fillId="5" borderId="132" xfId="0" applyFont="1" applyFill="1" applyBorder="1" applyAlignment="1">
      <alignment horizontal="center" shrinkToFit="1"/>
    </xf>
    <xf numFmtId="49" fontId="3" fillId="5" borderId="132" xfId="0" applyNumberFormat="1" applyFont="1" applyFill="1" applyBorder="1" applyAlignment="1">
      <alignment shrinkToFit="1"/>
    </xf>
    <xf numFmtId="0" fontId="5" fillId="5" borderId="132" xfId="0" applyFont="1" applyFill="1" applyBorder="1"/>
    <xf numFmtId="49" fontId="3" fillId="6" borderId="132" xfId="0" applyNumberFormat="1" applyFont="1" applyFill="1" applyBorder="1" applyAlignment="1">
      <alignment shrinkToFit="1"/>
    </xf>
    <xf numFmtId="0" fontId="5" fillId="6" borderId="132" xfId="0" applyFont="1" applyFill="1" applyBorder="1"/>
    <xf numFmtId="0" fontId="6" fillId="5" borderId="135" xfId="0" applyFont="1" applyFill="1" applyBorder="1" applyAlignment="1">
      <alignment horizontal="center" vertical="center" shrinkToFit="1"/>
    </xf>
    <xf numFmtId="0" fontId="16" fillId="6" borderId="118" xfId="0" applyFont="1" applyFill="1" applyBorder="1"/>
    <xf numFmtId="43" fontId="3" fillId="5" borderId="103" xfId="1" applyFont="1" applyFill="1" applyBorder="1" applyAlignment="1">
      <alignment horizontal="center"/>
    </xf>
    <xf numFmtId="43" fontId="3" fillId="6" borderId="65" xfId="1" applyFont="1" applyFill="1" applyBorder="1" applyAlignment="1">
      <alignment horizontal="center"/>
    </xf>
    <xf numFmtId="43" fontId="2" fillId="5" borderId="136" xfId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6" fillId="5" borderId="137" xfId="0" applyFont="1" applyFill="1" applyBorder="1" applyAlignment="1">
      <alignment horizontal="center" vertical="center" shrinkToFit="1"/>
    </xf>
    <xf numFmtId="0" fontId="2" fillId="6" borderId="13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/>
    </xf>
    <xf numFmtId="0" fontId="6" fillId="4" borderId="80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center" vertical="center" shrinkToFit="1"/>
    </xf>
    <xf numFmtId="4" fontId="6" fillId="3" borderId="14" xfId="0" applyNumberFormat="1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wrapText="1" shrinkToFit="1"/>
    </xf>
    <xf numFmtId="0" fontId="17" fillId="3" borderId="17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5" fillId="0" borderId="0" xfId="0" applyFont="1"/>
    <xf numFmtId="0" fontId="18" fillId="2" borderId="4" xfId="0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8" fillId="2" borderId="5" xfId="0" applyFont="1" applyFill="1" applyBorder="1"/>
    <xf numFmtId="0" fontId="19" fillId="2" borderId="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43" fontId="3" fillId="5" borderId="30" xfId="1" applyFont="1" applyFill="1" applyBorder="1" applyAlignment="1">
      <alignment vertical="center"/>
    </xf>
    <xf numFmtId="43" fontId="3" fillId="6" borderId="47" xfId="1" applyFont="1" applyFill="1" applyBorder="1" applyAlignment="1">
      <alignment horizontal="center"/>
    </xf>
    <xf numFmtId="43" fontId="3" fillId="6" borderId="110" xfId="1" applyFont="1" applyFill="1" applyBorder="1" applyAlignment="1">
      <alignment horizontal="center"/>
    </xf>
    <xf numFmtId="43" fontId="3" fillId="6" borderId="21" xfId="1" applyFont="1" applyFill="1" applyBorder="1"/>
    <xf numFmtId="43" fontId="3" fillId="5" borderId="47" xfId="1" applyFont="1" applyFill="1" applyBorder="1" applyAlignment="1">
      <alignment horizontal="center"/>
    </xf>
    <xf numFmtId="43" fontId="3" fillId="5" borderId="73" xfId="1" applyFont="1" applyFill="1" applyBorder="1" applyAlignment="1">
      <alignment horizontal="center"/>
    </xf>
    <xf numFmtId="43" fontId="3" fillId="6" borderId="79" xfId="1" applyFont="1" applyFill="1" applyBorder="1" applyAlignment="1">
      <alignment horizontal="center"/>
    </xf>
    <xf numFmtId="43" fontId="3" fillId="5" borderId="94" xfId="1" applyFont="1" applyFill="1" applyBorder="1" applyAlignment="1">
      <alignment horizontal="center"/>
    </xf>
    <xf numFmtId="43" fontId="3" fillId="6" borderId="103" xfId="1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 shrinkToFit="1"/>
    </xf>
    <xf numFmtId="0" fontId="5" fillId="0" borderId="0" xfId="0" applyFont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2265795</xdr:colOff>
      <xdr:row>58</xdr:row>
      <xdr:rowOff>206826</xdr:rowOff>
    </xdr:from>
    <xdr:ext cx="4286251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31226D6-3C29-4E5A-B9A7-F66FF3822FC7}"/>
            </a:ext>
          </a:extLst>
        </xdr:cNvPr>
        <xdr:cNvSpPr txBox="1"/>
      </xdr:nvSpPr>
      <xdr:spPr>
        <a:xfrm>
          <a:off x="2894445" y="17180376"/>
          <a:ext cx="4286251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พ.ต.ท.หญิง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ธัญนภัทร์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ร่างสง่า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สว.อก.สภ.ขนอม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จว.นครศรีธรรมราช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323169</xdr:colOff>
      <xdr:row>58</xdr:row>
      <xdr:rowOff>87467</xdr:rowOff>
    </xdr:from>
    <xdr:to>
      <xdr:col>2</xdr:col>
      <xdr:colOff>1323862</xdr:colOff>
      <xdr:row>59</xdr:row>
      <xdr:rowOff>275417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4B34823-D8A0-4108-A3F2-704EF794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32589" y="18780280"/>
          <a:ext cx="1000693" cy="478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71569</xdr:rowOff>
    </xdr:from>
    <xdr:to>
      <xdr:col>1</xdr:col>
      <xdr:colOff>1309254</xdr:colOff>
      <xdr:row>3</xdr:row>
      <xdr:rowOff>347277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043A207-4C2F-4499-9832-2822B7C7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69"/>
          <a:ext cx="1944254" cy="1721776"/>
        </a:xfrm>
        <a:prstGeom prst="rect">
          <a:avLst/>
        </a:prstGeom>
      </xdr:spPr>
    </xdr:pic>
    <xdr:clientData/>
  </xdr:twoCellAnchor>
  <xdr:oneCellAnchor>
    <xdr:from>
      <xdr:col>3</xdr:col>
      <xdr:colOff>1131094</xdr:colOff>
      <xdr:row>57</xdr:row>
      <xdr:rowOff>110558</xdr:rowOff>
    </xdr:from>
    <xdr:ext cx="4909457" cy="2160134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72791B15-BF0E-4F14-AEDF-9DC2F5100063}"/>
            </a:ext>
          </a:extLst>
        </xdr:cNvPr>
        <xdr:cNvSpPr txBox="1"/>
      </xdr:nvSpPr>
      <xdr:spPr>
        <a:xfrm>
          <a:off x="7177768" y="18548237"/>
          <a:ext cx="4909457" cy="21601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-  ทราบ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พ.ต.อ. 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( กิตติพงศ์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เทพหนู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ผกก.สภ.ขนอม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จว.นครศรีธรรมราช</a:t>
          </a:r>
        </a:p>
        <a:p>
          <a:pPr algn="ctr"/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17010</xdr:colOff>
      <xdr:row>59</xdr:row>
      <xdr:rowOff>59532</xdr:rowOff>
    </xdr:from>
    <xdr:to>
      <xdr:col>8</xdr:col>
      <xdr:colOff>817821</xdr:colOff>
      <xdr:row>60</xdr:row>
      <xdr:rowOff>256630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5DC6E6AA-7D49-459B-8345-4434B001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8081" y="19007478"/>
          <a:ext cx="800811" cy="4880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C584-DB7D-468C-AFDE-923E83DA9654}">
  <sheetPr>
    <tabColor rgb="FFFF0000"/>
    <pageSetUpPr fitToPage="1"/>
  </sheetPr>
  <dimension ref="A1:L59"/>
  <sheetViews>
    <sheetView tabSelected="1" view="pageBreakPreview" topLeftCell="A13" zoomScale="66" zoomScaleNormal="66" zoomScaleSheetLayoutView="66" workbookViewId="0">
      <selection activeCell="Q10" sqref="Q10"/>
    </sheetView>
  </sheetViews>
  <sheetFormatPr defaultColWidth="7.8984375" defaultRowHeight="24.6" x14ac:dyDescent="0.7"/>
  <cols>
    <col min="1" max="1" width="8.19921875" style="242" customWidth="1"/>
    <col min="2" max="2" width="52.19921875" style="242" customWidth="1"/>
    <col min="3" max="3" width="18.8984375" style="242" customWidth="1"/>
    <col min="4" max="4" width="16.69921875" style="264" customWidth="1"/>
    <col min="5" max="5" width="7.59765625" style="242" customWidth="1"/>
    <col min="6" max="6" width="8.09765625" style="242" customWidth="1"/>
    <col min="7" max="8" width="7.5" style="242" customWidth="1"/>
    <col min="9" max="9" width="17.5" style="265" customWidth="1"/>
    <col min="10" max="10" width="14.3984375" style="265" customWidth="1"/>
    <col min="11" max="11" width="12.59765625" style="265" customWidth="1"/>
    <col min="12" max="12" width="11.3984375" style="266" customWidth="1"/>
    <col min="13" max="16384" width="7.8984375" style="242"/>
  </cols>
  <sheetData>
    <row r="1" spans="1:12" ht="10.199999999999999" customHeight="1" thickBot="1" x14ac:dyDescent="1.5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</row>
    <row r="2" spans="1:12" ht="42.6" customHeight="1" x14ac:dyDescent="1.45">
      <c r="A2" s="243"/>
      <c r="B2" s="244" t="s">
        <v>0</v>
      </c>
      <c r="C2" s="245"/>
      <c r="D2" s="245"/>
      <c r="E2" s="245"/>
      <c r="F2" s="245"/>
      <c r="G2" s="245"/>
      <c r="H2" s="245"/>
      <c r="I2" s="245"/>
      <c r="J2" s="245"/>
      <c r="K2" s="246"/>
      <c r="L2" s="247"/>
    </row>
    <row r="3" spans="1:12" ht="53.4" x14ac:dyDescent="1.45">
      <c r="A3" s="243"/>
      <c r="B3" s="248" t="s">
        <v>55</v>
      </c>
      <c r="C3" s="249"/>
      <c r="D3" s="249"/>
      <c r="E3" s="249"/>
      <c r="F3" s="249"/>
      <c r="G3" s="249"/>
      <c r="H3" s="249"/>
      <c r="I3" s="249"/>
      <c r="J3" s="249"/>
      <c r="K3" s="250"/>
      <c r="L3" s="247"/>
    </row>
    <row r="4" spans="1:12" ht="53.4" x14ac:dyDescent="1.45">
      <c r="A4" s="243"/>
      <c r="B4" s="248" t="s">
        <v>43</v>
      </c>
      <c r="C4" s="249"/>
      <c r="D4" s="249"/>
      <c r="E4" s="249"/>
      <c r="F4" s="249"/>
      <c r="G4" s="249"/>
      <c r="H4" s="249"/>
      <c r="I4" s="249"/>
      <c r="J4" s="249"/>
      <c r="K4" s="250"/>
      <c r="L4" s="247"/>
    </row>
    <row r="5" spans="1:12" ht="7.95" customHeight="1" thickBot="1" x14ac:dyDescent="1.5">
      <c r="A5" s="251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3"/>
    </row>
    <row r="6" spans="1:12" ht="27" x14ac:dyDescent="0.75">
      <c r="A6" s="1"/>
      <c r="B6" s="230" t="s">
        <v>1</v>
      </c>
      <c r="C6" s="230" t="s">
        <v>2</v>
      </c>
      <c r="D6" s="232" t="s">
        <v>3</v>
      </c>
      <c r="E6" s="233"/>
      <c r="F6" s="233"/>
      <c r="G6" s="233"/>
      <c r="H6" s="234"/>
      <c r="I6" s="235" t="s">
        <v>4</v>
      </c>
      <c r="J6" s="235" t="s">
        <v>5</v>
      </c>
      <c r="K6" s="235" t="s">
        <v>6</v>
      </c>
      <c r="L6" s="237" t="s">
        <v>7</v>
      </c>
    </row>
    <row r="7" spans="1:12" ht="27" x14ac:dyDescent="0.75">
      <c r="A7" s="2" t="s">
        <v>8</v>
      </c>
      <c r="B7" s="231"/>
      <c r="C7" s="231"/>
      <c r="D7" s="3" t="s">
        <v>9</v>
      </c>
      <c r="E7" s="4" t="s">
        <v>10</v>
      </c>
      <c r="F7" s="4" t="s">
        <v>10</v>
      </c>
      <c r="G7" s="4" t="s">
        <v>11</v>
      </c>
      <c r="H7" s="4" t="s">
        <v>12</v>
      </c>
      <c r="I7" s="236"/>
      <c r="J7" s="236"/>
      <c r="K7" s="236"/>
      <c r="L7" s="238"/>
    </row>
    <row r="8" spans="1:12" ht="27.6" thickBot="1" x14ac:dyDescent="0.8">
      <c r="A8" s="5"/>
      <c r="B8" s="231"/>
      <c r="C8" s="231"/>
      <c r="D8" s="6"/>
      <c r="E8" s="7" t="s">
        <v>13</v>
      </c>
      <c r="F8" s="7" t="s">
        <v>14</v>
      </c>
      <c r="G8" s="7"/>
      <c r="H8" s="7"/>
      <c r="I8" s="236"/>
      <c r="J8" s="236"/>
      <c r="K8" s="236"/>
      <c r="L8" s="238"/>
    </row>
    <row r="9" spans="1:12" ht="23.4" customHeight="1" x14ac:dyDescent="0.75">
      <c r="A9" s="224">
        <v>1</v>
      </c>
      <c r="B9" s="8" t="s">
        <v>15</v>
      </c>
      <c r="C9" s="9"/>
      <c r="D9" s="10"/>
      <c r="E9" s="11"/>
      <c r="F9" s="11"/>
      <c r="G9" s="11"/>
      <c r="H9" s="11"/>
      <c r="I9" s="12"/>
      <c r="J9" s="13"/>
      <c r="K9" s="13"/>
      <c r="L9" s="14"/>
    </row>
    <row r="10" spans="1:12" ht="23.4" customHeight="1" thickBot="1" x14ac:dyDescent="0.8">
      <c r="A10" s="225"/>
      <c r="B10" s="15" t="s">
        <v>16</v>
      </c>
      <c r="C10" s="16"/>
      <c r="D10" s="17"/>
      <c r="E10" s="16"/>
      <c r="F10" s="16"/>
      <c r="G10" s="16"/>
      <c r="H10" s="16"/>
      <c r="I10" s="18"/>
      <c r="J10" s="19"/>
      <c r="K10" s="19"/>
      <c r="L10" s="20"/>
    </row>
    <row r="11" spans="1:12" ht="23.4" customHeight="1" x14ac:dyDescent="0.7">
      <c r="A11" s="225"/>
      <c r="B11" s="21" t="s">
        <v>17</v>
      </c>
      <c r="C11" s="22" t="s">
        <v>18</v>
      </c>
      <c r="D11" s="254">
        <v>72900</v>
      </c>
      <c r="E11" s="24" t="s">
        <v>19</v>
      </c>
      <c r="F11" s="24" t="s">
        <v>19</v>
      </c>
      <c r="G11" s="24" t="s">
        <v>19</v>
      </c>
      <c r="H11" s="24" t="s">
        <v>19</v>
      </c>
      <c r="I11" s="23">
        <v>36500</v>
      </c>
      <c r="J11" s="25">
        <f>SUM(D11-I11)</f>
        <v>36400</v>
      </c>
      <c r="K11" s="25">
        <f>SUM((I11*100)/D11)</f>
        <v>50.06858710562414</v>
      </c>
      <c r="L11" s="26" t="s">
        <v>20</v>
      </c>
    </row>
    <row r="12" spans="1:12" ht="24" customHeight="1" x14ac:dyDescent="0.7">
      <c r="A12" s="225"/>
      <c r="B12" s="27" t="s">
        <v>21</v>
      </c>
      <c r="C12" s="28"/>
      <c r="D12" s="29"/>
      <c r="E12" s="30"/>
      <c r="F12" s="30"/>
      <c r="G12" s="30"/>
      <c r="H12" s="30"/>
      <c r="I12" s="31"/>
      <c r="J12" s="25"/>
      <c r="K12" s="25"/>
      <c r="L12" s="32"/>
    </row>
    <row r="13" spans="1:12" ht="24" customHeight="1" x14ac:dyDescent="0.7">
      <c r="A13" s="225"/>
      <c r="B13" s="27" t="s">
        <v>22</v>
      </c>
      <c r="C13" s="28"/>
      <c r="D13" s="29"/>
      <c r="E13" s="30"/>
      <c r="F13" s="30"/>
      <c r="G13" s="30"/>
      <c r="H13" s="30"/>
      <c r="I13" s="31"/>
      <c r="J13" s="25"/>
      <c r="K13" s="25"/>
      <c r="L13" s="32"/>
    </row>
    <row r="14" spans="1:12" ht="24" customHeight="1" x14ac:dyDescent="0.7">
      <c r="A14" s="225"/>
      <c r="B14" s="27" t="s">
        <v>23</v>
      </c>
      <c r="C14" s="28"/>
      <c r="D14" s="29"/>
      <c r="E14" s="30"/>
      <c r="F14" s="30"/>
      <c r="G14" s="30"/>
      <c r="H14" s="30"/>
      <c r="I14" s="31"/>
      <c r="J14" s="25"/>
      <c r="K14" s="25"/>
      <c r="L14" s="32"/>
    </row>
    <row r="15" spans="1:12" ht="24" customHeight="1" x14ac:dyDescent="0.7">
      <c r="A15" s="225"/>
      <c r="B15" s="27" t="s">
        <v>24</v>
      </c>
      <c r="C15" s="28"/>
      <c r="D15" s="29"/>
      <c r="E15" s="30"/>
      <c r="F15" s="30"/>
      <c r="G15" s="30"/>
      <c r="H15" s="30"/>
      <c r="I15" s="31"/>
      <c r="J15" s="25"/>
      <c r="K15" s="25"/>
      <c r="L15" s="32"/>
    </row>
    <row r="16" spans="1:12" ht="24" customHeight="1" thickBot="1" x14ac:dyDescent="0.75">
      <c r="A16" s="225"/>
      <c r="B16" s="33" t="s">
        <v>25</v>
      </c>
      <c r="C16" s="34"/>
      <c r="D16" s="35"/>
      <c r="E16" s="36"/>
      <c r="F16" s="36"/>
      <c r="G16" s="36"/>
      <c r="H16" s="36"/>
      <c r="I16" s="37"/>
      <c r="J16" s="38"/>
      <c r="K16" s="38"/>
      <c r="L16" s="39"/>
    </row>
    <row r="17" spans="1:12" ht="25.2" customHeight="1" x14ac:dyDescent="0.75">
      <c r="A17" s="225"/>
      <c r="B17" s="40" t="s">
        <v>26</v>
      </c>
      <c r="C17" s="41"/>
      <c r="D17" s="42"/>
      <c r="E17" s="43"/>
      <c r="F17" s="43"/>
      <c r="G17" s="43"/>
      <c r="H17" s="43"/>
      <c r="I17" s="44"/>
      <c r="J17" s="45"/>
      <c r="K17" s="45"/>
      <c r="L17" s="46"/>
    </row>
    <row r="18" spans="1:12" ht="25.2" customHeight="1" x14ac:dyDescent="0.75">
      <c r="A18" s="225"/>
      <c r="B18" s="47" t="s">
        <v>27</v>
      </c>
      <c r="C18" s="48" t="s">
        <v>18</v>
      </c>
      <c r="D18" s="255">
        <v>28900</v>
      </c>
      <c r="E18" s="49" t="s">
        <v>19</v>
      </c>
      <c r="F18" s="49" t="s">
        <v>19</v>
      </c>
      <c r="G18" s="49" t="s">
        <v>19</v>
      </c>
      <c r="H18" s="49" t="s">
        <v>19</v>
      </c>
      <c r="I18" s="50">
        <v>18600</v>
      </c>
      <c r="J18" s="51">
        <f t="shared" ref="J18:J23" si="0">SUM(D18-I18)</f>
        <v>10300</v>
      </c>
      <c r="K18" s="51">
        <f t="shared" ref="K18:K23" si="1">SUM((I18*100)/D18)</f>
        <v>64.359861591695505</v>
      </c>
      <c r="L18" s="52" t="s">
        <v>20</v>
      </c>
    </row>
    <row r="19" spans="1:12" ht="27" x14ac:dyDescent="0.75">
      <c r="A19" s="225"/>
      <c r="B19" s="47" t="s">
        <v>44</v>
      </c>
      <c r="C19" s="53"/>
      <c r="D19" s="255">
        <v>200</v>
      </c>
      <c r="E19" s="49" t="s">
        <v>19</v>
      </c>
      <c r="F19" s="49" t="s">
        <v>19</v>
      </c>
      <c r="G19" s="49" t="s">
        <v>19</v>
      </c>
      <c r="H19" s="49" t="s">
        <v>19</v>
      </c>
      <c r="I19" s="55">
        <v>0</v>
      </c>
      <c r="J19" s="51">
        <f t="shared" si="0"/>
        <v>200</v>
      </c>
      <c r="K19" s="51">
        <f t="shared" si="1"/>
        <v>0</v>
      </c>
      <c r="L19" s="52" t="s">
        <v>20</v>
      </c>
    </row>
    <row r="20" spans="1:12" ht="27" x14ac:dyDescent="0.75">
      <c r="A20" s="225"/>
      <c r="B20" s="47" t="s">
        <v>45</v>
      </c>
      <c r="C20" s="56"/>
      <c r="D20" s="255">
        <v>6000</v>
      </c>
      <c r="E20" s="49" t="s">
        <v>19</v>
      </c>
      <c r="F20" s="49" t="s">
        <v>19</v>
      </c>
      <c r="G20" s="49" t="s">
        <v>19</v>
      </c>
      <c r="H20" s="49" t="s">
        <v>19</v>
      </c>
      <c r="I20" s="55">
        <v>600</v>
      </c>
      <c r="J20" s="51">
        <f t="shared" si="0"/>
        <v>5400</v>
      </c>
      <c r="K20" s="57">
        <f t="shared" si="1"/>
        <v>10</v>
      </c>
      <c r="L20" s="52" t="s">
        <v>20</v>
      </c>
    </row>
    <row r="21" spans="1:12" ht="27" x14ac:dyDescent="0.75">
      <c r="A21" s="225"/>
      <c r="B21" s="58" t="s">
        <v>46</v>
      </c>
      <c r="C21" s="56"/>
      <c r="D21" s="255">
        <v>36600</v>
      </c>
      <c r="E21" s="49" t="s">
        <v>19</v>
      </c>
      <c r="F21" s="49" t="s">
        <v>19</v>
      </c>
      <c r="G21" s="49" t="s">
        <v>19</v>
      </c>
      <c r="H21" s="49" t="s">
        <v>19</v>
      </c>
      <c r="I21" s="55">
        <v>0</v>
      </c>
      <c r="J21" s="51">
        <f t="shared" si="0"/>
        <v>36600</v>
      </c>
      <c r="K21" s="57">
        <f t="shared" si="1"/>
        <v>0</v>
      </c>
      <c r="L21" s="52" t="s">
        <v>20</v>
      </c>
    </row>
    <row r="22" spans="1:12" ht="27" x14ac:dyDescent="0.75">
      <c r="A22" s="225"/>
      <c r="B22" s="160" t="s">
        <v>47</v>
      </c>
      <c r="C22" s="161"/>
      <c r="D22" s="255">
        <v>1600</v>
      </c>
      <c r="E22" s="162" t="s">
        <v>19</v>
      </c>
      <c r="F22" s="162" t="s">
        <v>19</v>
      </c>
      <c r="G22" s="162" t="s">
        <v>19</v>
      </c>
      <c r="H22" s="162" t="s">
        <v>19</v>
      </c>
      <c r="I22" s="163">
        <v>0</v>
      </c>
      <c r="J22" s="51">
        <f t="shared" si="0"/>
        <v>1600</v>
      </c>
      <c r="K22" s="164">
        <f t="shared" si="1"/>
        <v>0</v>
      </c>
      <c r="L22" s="52" t="s">
        <v>20</v>
      </c>
    </row>
    <row r="23" spans="1:12" ht="24.6" customHeight="1" x14ac:dyDescent="0.75">
      <c r="A23" s="225"/>
      <c r="B23" s="156" t="s">
        <v>48</v>
      </c>
      <c r="C23" s="53"/>
      <c r="D23" s="256">
        <v>147000</v>
      </c>
      <c r="E23" s="157" t="s">
        <v>19</v>
      </c>
      <c r="F23" s="157" t="s">
        <v>19</v>
      </c>
      <c r="G23" s="157" t="s">
        <v>19</v>
      </c>
      <c r="H23" s="157" t="s">
        <v>19</v>
      </c>
      <c r="I23" s="158">
        <v>61750</v>
      </c>
      <c r="J23" s="51">
        <f t="shared" si="0"/>
        <v>85250</v>
      </c>
      <c r="K23" s="159">
        <f t="shared" si="1"/>
        <v>42.006802721088434</v>
      </c>
      <c r="L23" s="52" t="s">
        <v>20</v>
      </c>
    </row>
    <row r="24" spans="1:12" ht="27.6" thickBot="1" x14ac:dyDescent="0.8">
      <c r="A24" s="225"/>
      <c r="B24" s="59"/>
      <c r="C24" s="60"/>
      <c r="D24" s="61"/>
      <c r="E24" s="62"/>
      <c r="F24" s="62"/>
      <c r="G24" s="62"/>
      <c r="H24" s="62"/>
      <c r="I24" s="63"/>
      <c r="J24" s="64"/>
      <c r="K24" s="64"/>
      <c r="L24" s="65"/>
    </row>
    <row r="25" spans="1:12" ht="27" x14ac:dyDescent="0.75">
      <c r="A25" s="225"/>
      <c r="B25" s="66" t="s">
        <v>28</v>
      </c>
      <c r="C25" s="67"/>
      <c r="D25" s="68" t="s">
        <v>19</v>
      </c>
      <c r="E25" s="69" t="s">
        <v>19</v>
      </c>
      <c r="F25" s="69" t="s">
        <v>19</v>
      </c>
      <c r="G25" s="69" t="s">
        <v>19</v>
      </c>
      <c r="H25" s="69" t="s">
        <v>19</v>
      </c>
      <c r="I25" s="70" t="s">
        <v>19</v>
      </c>
      <c r="J25" s="71" t="s">
        <v>19</v>
      </c>
      <c r="K25" s="71" t="s">
        <v>19</v>
      </c>
      <c r="L25" s="72"/>
    </row>
    <row r="26" spans="1:12" ht="27.6" thickBot="1" x14ac:dyDescent="0.8">
      <c r="A26" s="225"/>
      <c r="B26" s="73"/>
      <c r="C26" s="74"/>
      <c r="D26" s="75"/>
      <c r="E26" s="76"/>
      <c r="F26" s="76"/>
      <c r="G26" s="76"/>
      <c r="H26" s="76"/>
      <c r="I26" s="77"/>
      <c r="J26" s="78"/>
      <c r="K26" s="78"/>
      <c r="L26" s="79"/>
    </row>
    <row r="27" spans="1:12" ht="27" x14ac:dyDescent="0.75">
      <c r="A27" s="225"/>
      <c r="B27" s="80" t="s">
        <v>29</v>
      </c>
      <c r="C27" s="81"/>
      <c r="D27" s="257">
        <v>1036800</v>
      </c>
      <c r="E27" s="82" t="s">
        <v>19</v>
      </c>
      <c r="F27" s="82" t="s">
        <v>19</v>
      </c>
      <c r="G27" s="82" t="s">
        <v>19</v>
      </c>
      <c r="H27" s="82" t="s">
        <v>19</v>
      </c>
      <c r="I27" s="83">
        <v>459046.87</v>
      </c>
      <c r="J27" s="84">
        <f>SUM(D27-I27)</f>
        <v>577753.13</v>
      </c>
      <c r="K27" s="84">
        <f>SUM((I27*100)/D27)</f>
        <v>44.275353973765434</v>
      </c>
      <c r="L27" s="52" t="s">
        <v>20</v>
      </c>
    </row>
    <row r="28" spans="1:12" ht="27" x14ac:dyDescent="0.75">
      <c r="A28" s="225"/>
      <c r="B28" s="85"/>
      <c r="C28" s="86"/>
      <c r="D28" s="87"/>
      <c r="E28" s="88"/>
      <c r="F28" s="88"/>
      <c r="G28" s="88"/>
      <c r="H28" s="88"/>
      <c r="I28" s="89"/>
      <c r="J28" s="90"/>
      <c r="K28" s="90"/>
      <c r="L28" s="86"/>
    </row>
    <row r="29" spans="1:12" ht="27" x14ac:dyDescent="0.75">
      <c r="A29" s="225"/>
      <c r="B29" s="91" t="s">
        <v>30</v>
      </c>
      <c r="C29" s="92"/>
      <c r="D29" s="93"/>
      <c r="E29" s="94"/>
      <c r="F29" s="94"/>
      <c r="G29" s="94"/>
      <c r="H29" s="94"/>
      <c r="I29" s="95"/>
      <c r="J29" s="96"/>
      <c r="K29" s="96"/>
      <c r="L29" s="97"/>
    </row>
    <row r="30" spans="1:12" ht="27" x14ac:dyDescent="0.75">
      <c r="A30" s="225"/>
      <c r="B30" s="98" t="s">
        <v>31</v>
      </c>
      <c r="C30" s="99"/>
      <c r="D30" s="258">
        <v>127200</v>
      </c>
      <c r="E30" s="100" t="s">
        <v>19</v>
      </c>
      <c r="F30" s="100" t="s">
        <v>19</v>
      </c>
      <c r="G30" s="100" t="s">
        <v>19</v>
      </c>
      <c r="H30" s="100" t="s">
        <v>19</v>
      </c>
      <c r="I30" s="101">
        <v>6072</v>
      </c>
      <c r="J30" s="102">
        <f>SUM(D30-I30)</f>
        <v>121128</v>
      </c>
      <c r="K30" s="102">
        <f>SUM((I30*100)/D30)</f>
        <v>4.7735849056603774</v>
      </c>
      <c r="L30" s="26" t="s">
        <v>20</v>
      </c>
    </row>
    <row r="31" spans="1:12" ht="27" x14ac:dyDescent="0.75">
      <c r="A31" s="225"/>
      <c r="B31" s="98" t="s">
        <v>32</v>
      </c>
      <c r="C31" s="205" t="s">
        <v>18</v>
      </c>
      <c r="D31" s="258">
        <v>25600</v>
      </c>
      <c r="E31" s="100" t="s">
        <v>19</v>
      </c>
      <c r="F31" s="100" t="s">
        <v>19</v>
      </c>
      <c r="G31" s="100" t="s">
        <v>19</v>
      </c>
      <c r="H31" s="100" t="s">
        <v>19</v>
      </c>
      <c r="I31" s="101">
        <v>12800</v>
      </c>
      <c r="J31" s="102">
        <f>SUM(D31-I31)</f>
        <v>12800</v>
      </c>
      <c r="K31" s="102">
        <f>SUM((I31*100)/D31)</f>
        <v>50</v>
      </c>
      <c r="L31" s="26" t="s">
        <v>20</v>
      </c>
    </row>
    <row r="32" spans="1:12" ht="27.6" thickBot="1" x14ac:dyDescent="0.8">
      <c r="A32" s="225"/>
      <c r="B32" s="103" t="s">
        <v>33</v>
      </c>
      <c r="C32" s="104" t="s">
        <v>18</v>
      </c>
      <c r="D32" s="259">
        <v>56600</v>
      </c>
      <c r="E32" s="105" t="s">
        <v>19</v>
      </c>
      <c r="F32" s="105" t="s">
        <v>19</v>
      </c>
      <c r="G32" s="105" t="s">
        <v>19</v>
      </c>
      <c r="H32" s="105" t="s">
        <v>19</v>
      </c>
      <c r="I32" s="106">
        <v>28300</v>
      </c>
      <c r="J32" s="107">
        <f>SUM(D32-I32)</f>
        <v>28300</v>
      </c>
      <c r="K32" s="107">
        <f>SUM((I32*100)/D32)</f>
        <v>50</v>
      </c>
      <c r="L32" s="26" t="s">
        <v>20</v>
      </c>
    </row>
    <row r="33" spans="1:12" ht="27" x14ac:dyDescent="0.75">
      <c r="A33" s="225"/>
      <c r="B33" s="40" t="s">
        <v>34</v>
      </c>
      <c r="C33" s="108"/>
      <c r="D33" s="109"/>
      <c r="E33" s="43"/>
      <c r="F33" s="43"/>
      <c r="G33" s="43"/>
      <c r="H33" s="43"/>
      <c r="I33" s="44"/>
      <c r="J33" s="45"/>
      <c r="K33" s="45"/>
      <c r="L33" s="46"/>
    </row>
    <row r="34" spans="1:12" ht="27" x14ac:dyDescent="0.75">
      <c r="A34" s="225"/>
      <c r="B34" s="47" t="s">
        <v>35</v>
      </c>
      <c r="C34" s="110" t="s">
        <v>18</v>
      </c>
      <c r="D34" s="255">
        <v>9900</v>
      </c>
      <c r="E34" s="49" t="s">
        <v>19</v>
      </c>
      <c r="F34" s="49" t="s">
        <v>19</v>
      </c>
      <c r="G34" s="49" t="s">
        <v>19</v>
      </c>
      <c r="H34" s="49" t="s">
        <v>19</v>
      </c>
      <c r="I34" s="55">
        <v>5000</v>
      </c>
      <c r="J34" s="57">
        <f>SUM(D34-I34)</f>
        <v>4900</v>
      </c>
      <c r="K34" s="57">
        <f>SUM((I34*100)/D34)</f>
        <v>50.505050505050505</v>
      </c>
      <c r="L34" s="52" t="s">
        <v>20</v>
      </c>
    </row>
    <row r="35" spans="1:12" ht="27" x14ac:dyDescent="0.75">
      <c r="A35" s="225"/>
      <c r="B35" s="47" t="s">
        <v>36</v>
      </c>
      <c r="C35" s="110"/>
      <c r="D35" s="255">
        <v>1612700</v>
      </c>
      <c r="E35" s="49" t="s">
        <v>19</v>
      </c>
      <c r="F35" s="49" t="s">
        <v>19</v>
      </c>
      <c r="G35" s="49" t="s">
        <v>19</v>
      </c>
      <c r="H35" s="49" t="s">
        <v>19</v>
      </c>
      <c r="I35" s="55">
        <v>769900</v>
      </c>
      <c r="J35" s="57">
        <f>SUM(D35-I35)</f>
        <v>842800</v>
      </c>
      <c r="K35" s="57">
        <f>SUM((I35*100)/D35)</f>
        <v>47.739815216717304</v>
      </c>
      <c r="L35" s="52" t="s">
        <v>20</v>
      </c>
    </row>
    <row r="36" spans="1:12" ht="27" x14ac:dyDescent="0.75">
      <c r="A36" s="225"/>
      <c r="B36" s="111"/>
      <c r="C36" s="112"/>
      <c r="D36" s="54"/>
      <c r="E36" s="113"/>
      <c r="F36" s="113"/>
      <c r="G36" s="113"/>
      <c r="H36" s="113"/>
      <c r="I36" s="114"/>
      <c r="J36" s="115"/>
      <c r="K36" s="115"/>
      <c r="L36" s="112"/>
    </row>
    <row r="37" spans="1:12" ht="27" x14ac:dyDescent="0.75">
      <c r="A37" s="225"/>
      <c r="B37" s="116" t="s">
        <v>37</v>
      </c>
      <c r="C37" s="110"/>
      <c r="D37" s="255">
        <v>7100</v>
      </c>
      <c r="E37" s="118" t="s">
        <v>19</v>
      </c>
      <c r="F37" s="118" t="s">
        <v>19</v>
      </c>
      <c r="G37" s="118" t="s">
        <v>19</v>
      </c>
      <c r="H37" s="118" t="s">
        <v>19</v>
      </c>
      <c r="I37" s="89">
        <v>3500</v>
      </c>
      <c r="J37" s="90">
        <f>SUM(D37-I37)</f>
        <v>3600</v>
      </c>
      <c r="K37" s="90">
        <f>SUM((I37*100)/D37)</f>
        <v>49.29577464788732</v>
      </c>
      <c r="L37" s="52" t="s">
        <v>20</v>
      </c>
    </row>
    <row r="38" spans="1:12" ht="27" x14ac:dyDescent="0.75">
      <c r="A38" s="225"/>
      <c r="B38" s="116"/>
      <c r="C38" s="86"/>
      <c r="D38" s="255"/>
      <c r="E38" s="118"/>
      <c r="F38" s="118"/>
      <c r="G38" s="118"/>
      <c r="H38" s="118"/>
      <c r="I38" s="89"/>
      <c r="J38" s="90"/>
      <c r="K38" s="90"/>
      <c r="L38" s="86"/>
    </row>
    <row r="39" spans="1:12" ht="27" x14ac:dyDescent="0.75">
      <c r="A39" s="225"/>
      <c r="B39" s="116" t="s">
        <v>38</v>
      </c>
      <c r="C39" s="117"/>
      <c r="D39" s="260">
        <v>34100</v>
      </c>
      <c r="E39" s="118" t="s">
        <v>19</v>
      </c>
      <c r="F39" s="118" t="s">
        <v>19</v>
      </c>
      <c r="G39" s="118" t="s">
        <v>19</v>
      </c>
      <c r="H39" s="118" t="s">
        <v>19</v>
      </c>
      <c r="I39" s="89">
        <v>7675</v>
      </c>
      <c r="J39" s="90">
        <f>SUM(D39-I39)</f>
        <v>26425</v>
      </c>
      <c r="K39" s="90">
        <f>SUM((I39*100)/D39)</f>
        <v>22.507331378299121</v>
      </c>
      <c r="L39" s="52" t="s">
        <v>20</v>
      </c>
    </row>
    <row r="40" spans="1:12" ht="27.6" thickBot="1" x14ac:dyDescent="0.8">
      <c r="A40" s="226"/>
      <c r="B40" s="119"/>
      <c r="C40" s="120"/>
      <c r="D40" s="121"/>
      <c r="E40" s="122"/>
      <c r="F40" s="122"/>
      <c r="G40" s="122"/>
      <c r="H40" s="122"/>
      <c r="I40" s="123"/>
      <c r="J40" s="124"/>
      <c r="K40" s="124"/>
      <c r="L40" s="120"/>
    </row>
    <row r="41" spans="1:12" ht="27" x14ac:dyDescent="0.75">
      <c r="A41" s="125">
        <v>2</v>
      </c>
      <c r="B41" s="126" t="s">
        <v>39</v>
      </c>
      <c r="C41" s="127"/>
      <c r="D41" s="128"/>
      <c r="E41" s="129"/>
      <c r="F41" s="129"/>
      <c r="G41" s="129"/>
      <c r="H41" s="129"/>
      <c r="I41" s="130"/>
      <c r="J41" s="131"/>
      <c r="K41" s="131"/>
      <c r="L41" s="127"/>
    </row>
    <row r="42" spans="1:12" ht="27" x14ac:dyDescent="0.75">
      <c r="A42" s="132"/>
      <c r="B42" s="133" t="s">
        <v>40</v>
      </c>
      <c r="C42" s="216" t="s">
        <v>18</v>
      </c>
      <c r="D42" s="261">
        <v>109500</v>
      </c>
      <c r="E42" s="134" t="s">
        <v>19</v>
      </c>
      <c r="F42" s="134" t="s">
        <v>19</v>
      </c>
      <c r="G42" s="134" t="s">
        <v>19</v>
      </c>
      <c r="H42" s="134" t="s">
        <v>19</v>
      </c>
      <c r="I42" s="135">
        <v>54800</v>
      </c>
      <c r="J42" s="136">
        <f>SUM(D42-I42)</f>
        <v>54700</v>
      </c>
      <c r="K42" s="136">
        <f>SUM((I42*100)/D42)</f>
        <v>50.045662100456624</v>
      </c>
      <c r="L42" s="137" t="s">
        <v>20</v>
      </c>
    </row>
    <row r="43" spans="1:12" ht="25.2" thickBot="1" x14ac:dyDescent="0.75">
      <c r="A43" s="138"/>
      <c r="B43" s="139"/>
      <c r="C43" s="140"/>
      <c r="D43" s="141"/>
      <c r="E43" s="142"/>
      <c r="F43" s="142"/>
      <c r="G43" s="142"/>
      <c r="H43" s="142"/>
      <c r="I43" s="143"/>
      <c r="J43" s="144"/>
      <c r="K43" s="193"/>
      <c r="L43" s="194"/>
    </row>
    <row r="44" spans="1:12" ht="27" x14ac:dyDescent="0.75">
      <c r="A44" s="165">
        <v>3</v>
      </c>
      <c r="B44" s="145" t="s">
        <v>49</v>
      </c>
      <c r="C44" s="166"/>
      <c r="D44" s="262">
        <v>78000</v>
      </c>
      <c r="E44" s="49" t="s">
        <v>19</v>
      </c>
      <c r="F44" s="49" t="s">
        <v>19</v>
      </c>
      <c r="G44" s="49" t="s">
        <v>19</v>
      </c>
      <c r="H44" s="49" t="s">
        <v>19</v>
      </c>
      <c r="I44" s="55">
        <v>0</v>
      </c>
      <c r="J44" s="195">
        <f t="shared" ref="J44" si="2">SUM(D44-I44)</f>
        <v>78000</v>
      </c>
      <c r="K44" s="197">
        <f t="shared" ref="K44" si="3">SUM((I44*100)/D44)</f>
        <v>0</v>
      </c>
      <c r="L44" s="198" t="s">
        <v>20</v>
      </c>
    </row>
    <row r="45" spans="1:12" ht="25.2" thickBot="1" x14ac:dyDescent="0.75">
      <c r="A45" s="165"/>
      <c r="B45" s="167"/>
      <c r="C45" s="168"/>
      <c r="D45" s="169"/>
      <c r="E45" s="169"/>
      <c r="F45" s="169"/>
      <c r="G45" s="169"/>
      <c r="H45" s="169"/>
      <c r="I45" s="206"/>
      <c r="J45" s="214"/>
      <c r="K45" s="215"/>
      <c r="L45" s="215"/>
    </row>
    <row r="46" spans="1:12" ht="27" x14ac:dyDescent="0.75">
      <c r="A46" s="165">
        <v>4</v>
      </c>
      <c r="B46" s="170" t="s">
        <v>50</v>
      </c>
      <c r="C46" s="171"/>
      <c r="D46" s="218">
        <v>10600</v>
      </c>
      <c r="E46" s="172" t="s">
        <v>19</v>
      </c>
      <c r="F46" s="172" t="s">
        <v>19</v>
      </c>
      <c r="G46" s="172" t="s">
        <v>19</v>
      </c>
      <c r="H46" s="172" t="s">
        <v>19</v>
      </c>
      <c r="I46" s="95">
        <v>0</v>
      </c>
      <c r="J46" s="203">
        <f t="shared" ref="J46" si="4">SUM(D46-I46)</f>
        <v>10600</v>
      </c>
      <c r="K46" s="203">
        <f t="shared" ref="K46" si="5">SUM((I46*100)/D46)</f>
        <v>0</v>
      </c>
      <c r="L46" s="204" t="s">
        <v>20</v>
      </c>
    </row>
    <row r="47" spans="1:12" ht="25.2" thickBot="1" x14ac:dyDescent="0.75">
      <c r="A47" s="173"/>
      <c r="B47" s="174"/>
      <c r="C47" s="175"/>
      <c r="D47" s="176"/>
      <c r="E47" s="176"/>
      <c r="F47" s="176"/>
      <c r="G47" s="176"/>
      <c r="H47" s="176"/>
      <c r="I47" s="211"/>
      <c r="J47" s="212"/>
      <c r="K47" s="213"/>
      <c r="L47" s="213"/>
    </row>
    <row r="48" spans="1:12" ht="27" x14ac:dyDescent="0.75">
      <c r="A48" s="177">
        <v>5</v>
      </c>
      <c r="B48" s="145" t="s">
        <v>41</v>
      </c>
      <c r="C48" s="166"/>
      <c r="D48" s="262">
        <v>88500</v>
      </c>
      <c r="E48" s="146" t="s">
        <v>19</v>
      </c>
      <c r="F48" s="146" t="s">
        <v>19</v>
      </c>
      <c r="G48" s="146" t="s">
        <v>19</v>
      </c>
      <c r="H48" s="146" t="s">
        <v>19</v>
      </c>
      <c r="I48" s="50">
        <v>40000</v>
      </c>
      <c r="J48" s="209">
        <f>SUM(D48-I48)</f>
        <v>48500</v>
      </c>
      <c r="K48" s="209">
        <f>SUM((I48*100)/D48)</f>
        <v>45.197740112994353</v>
      </c>
      <c r="L48" s="210" t="s">
        <v>20</v>
      </c>
    </row>
    <row r="49" spans="1:12" ht="27" x14ac:dyDescent="0.75">
      <c r="A49" s="178"/>
      <c r="B49" s="217" t="s">
        <v>54</v>
      </c>
      <c r="C49" s="223"/>
      <c r="D49" s="219">
        <v>15000</v>
      </c>
      <c r="E49" s="169"/>
      <c r="F49" s="169"/>
      <c r="G49" s="169"/>
      <c r="H49" s="169"/>
      <c r="I49" s="55">
        <v>7200</v>
      </c>
      <c r="J49" s="196">
        <f t="shared" ref="J49" si="6">SUM(D49-I49)</f>
        <v>7800</v>
      </c>
      <c r="K49" s="197">
        <f t="shared" ref="K49" si="7">SUM((I49*100)/D49)</f>
        <v>48</v>
      </c>
      <c r="L49" s="263" t="s">
        <v>20</v>
      </c>
    </row>
    <row r="50" spans="1:12" ht="25.2" thickBot="1" x14ac:dyDescent="0.75">
      <c r="A50" s="178"/>
      <c r="B50" s="167"/>
      <c r="C50" s="221"/>
      <c r="D50" s="169"/>
      <c r="E50" s="169"/>
      <c r="F50" s="169"/>
      <c r="G50" s="169"/>
      <c r="H50" s="169"/>
      <c r="I50" s="206"/>
      <c r="J50" s="207"/>
      <c r="K50" s="208"/>
      <c r="L50" s="208"/>
    </row>
    <row r="51" spans="1:12" ht="24.6" customHeight="1" thickTop="1" x14ac:dyDescent="0.75">
      <c r="A51" s="177">
        <v>6</v>
      </c>
      <c r="B51" s="179" t="s">
        <v>51</v>
      </c>
      <c r="C51" s="222" t="s">
        <v>18</v>
      </c>
      <c r="D51" s="147">
        <v>15600</v>
      </c>
      <c r="E51" s="148" t="s">
        <v>19</v>
      </c>
      <c r="F51" s="148" t="s">
        <v>19</v>
      </c>
      <c r="G51" s="148" t="s">
        <v>19</v>
      </c>
      <c r="H51" s="148" t="s">
        <v>19</v>
      </c>
      <c r="I51" s="95">
        <v>15600</v>
      </c>
      <c r="J51" s="203">
        <f t="shared" ref="J51" si="8">SUM(D51-I51)</f>
        <v>0</v>
      </c>
      <c r="K51" s="203">
        <f t="shared" ref="K51" si="9">SUM((I51*100)/D51)</f>
        <v>100</v>
      </c>
      <c r="L51" s="204" t="s">
        <v>20</v>
      </c>
    </row>
    <row r="52" spans="1:12" x14ac:dyDescent="0.7">
      <c r="A52" s="149"/>
      <c r="B52" s="180" t="s">
        <v>52</v>
      </c>
      <c r="C52" s="181"/>
      <c r="D52" s="182"/>
      <c r="E52" s="183"/>
      <c r="F52" s="150"/>
      <c r="G52" s="150"/>
      <c r="H52" s="150"/>
      <c r="I52" s="184"/>
      <c r="J52" s="201"/>
      <c r="K52" s="199"/>
      <c r="L52" s="199"/>
    </row>
    <row r="53" spans="1:12" x14ac:dyDescent="0.7">
      <c r="A53" s="149"/>
      <c r="B53" s="180" t="s">
        <v>53</v>
      </c>
      <c r="C53" s="181"/>
      <c r="D53" s="182"/>
      <c r="E53" s="185"/>
      <c r="F53" s="150"/>
      <c r="G53" s="150"/>
      <c r="H53" s="150"/>
      <c r="I53" s="184"/>
      <c r="J53" s="201"/>
      <c r="K53" s="199"/>
      <c r="L53" s="199"/>
    </row>
    <row r="54" spans="1:12" ht="25.2" thickBot="1" x14ac:dyDescent="0.75">
      <c r="A54" s="186"/>
      <c r="B54" s="187"/>
      <c r="C54" s="188"/>
      <c r="D54" s="189"/>
      <c r="E54" s="220"/>
      <c r="F54" s="190"/>
      <c r="G54" s="190"/>
      <c r="H54" s="190"/>
      <c r="I54" s="191"/>
      <c r="J54" s="202"/>
      <c r="K54" s="200"/>
      <c r="L54" s="200"/>
    </row>
    <row r="55" spans="1:12" ht="39" thickBot="1" x14ac:dyDescent="0.9">
      <c r="A55" s="227"/>
      <c r="B55" s="228"/>
      <c r="C55" s="151" t="s">
        <v>42</v>
      </c>
      <c r="D55" s="152">
        <f>SUM(D11:D51)</f>
        <v>3520400</v>
      </c>
      <c r="E55" s="153" t="s">
        <v>19</v>
      </c>
      <c r="F55" s="153" t="s">
        <v>19</v>
      </c>
      <c r="G55" s="153" t="s">
        <v>19</v>
      </c>
      <c r="H55" s="153" t="s">
        <v>19</v>
      </c>
      <c r="I55" s="154">
        <f>SUM(I11:I51)</f>
        <v>1527343.87</v>
      </c>
      <c r="J55" s="154">
        <f>SUM(J11:J51)</f>
        <v>1993056.13</v>
      </c>
      <c r="K55" s="192">
        <f>SUM((I55*100)/D55)</f>
        <v>43.385520679468243</v>
      </c>
      <c r="L55" s="155"/>
    </row>
    <row r="56" spans="1:12" x14ac:dyDescent="0.7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</row>
    <row r="59" spans="1:12" x14ac:dyDescent="0.7">
      <c r="E59" s="229"/>
      <c r="F59" s="229"/>
      <c r="G59" s="229"/>
    </row>
  </sheetData>
  <mergeCells count="16">
    <mergeCell ref="A9:A40"/>
    <mergeCell ref="A55:B55"/>
    <mergeCell ref="A56:L56"/>
    <mergeCell ref="E59:G59"/>
    <mergeCell ref="A1:L1"/>
    <mergeCell ref="A5:L5"/>
    <mergeCell ref="B6:B8"/>
    <mergeCell ref="C6:C8"/>
    <mergeCell ref="D6:H6"/>
    <mergeCell ref="I6:I8"/>
    <mergeCell ref="J6:J8"/>
    <mergeCell ref="B2:K2"/>
    <mergeCell ref="B3:K3"/>
    <mergeCell ref="B4:K4"/>
    <mergeCell ref="K6:K8"/>
    <mergeCell ref="L6:L8"/>
  </mergeCells>
  <pageMargins left="0.23622047244094491" right="3.937007874015748E-2" top="0.31496062992125984" bottom="3.937007874015748E-2" header="0.31496062992125984" footer="0.31496062992125984"/>
  <pageSetup paperSize="9" scale="57" fitToWidth="0" fitToHeight="2" orientation="landscape" r:id="rId1"/>
  <rowBreaks count="1" manualBreakCount="1">
    <brk id="3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ขนอม</vt:lpstr>
      <vt:lpstr>ขนอม!Print_Area</vt:lpstr>
      <vt:lpstr>ขนอม!Print_Titles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RATTIKORN KHANOM</dc:creator>
  <cp:lastModifiedBy>User</cp:lastModifiedBy>
  <cp:lastPrinted>2025-04-29T05:13:11Z</cp:lastPrinted>
  <dcterms:created xsi:type="dcterms:W3CDTF">2025-04-02T04:41:33Z</dcterms:created>
  <dcterms:modified xsi:type="dcterms:W3CDTF">2025-07-04T07:42:04Z</dcterms:modified>
</cp:coreProperties>
</file>